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6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'Лист1'!$A$1:$Q$57</definedName>
  </definedNames>
  <calcPr fullCalcOnLoad="1"/>
</workbook>
</file>

<file path=xl/sharedStrings.xml><?xml version="1.0" encoding="utf-8"?>
<sst xmlns="http://schemas.openxmlformats.org/spreadsheetml/2006/main" count="165" uniqueCount="103">
  <si>
    <t xml:space="preserve">  №</t>
  </si>
  <si>
    <t>Безсонов М.</t>
  </si>
  <si>
    <t>Коваленко А.С.</t>
  </si>
  <si>
    <t>Рыбаков А.С.</t>
  </si>
  <si>
    <t>Болдинов А.В.</t>
  </si>
  <si>
    <t>Сыромятников Д.А.</t>
  </si>
  <si>
    <t>Барынин А.К.</t>
  </si>
  <si>
    <t>Кузнецкий Л.С.</t>
  </si>
  <si>
    <t>Марченко В.П.</t>
  </si>
  <si>
    <t>Жуков А.В.</t>
  </si>
  <si>
    <t>Ерофеев М.А.</t>
  </si>
  <si>
    <t xml:space="preserve">Главный судья соревнований </t>
  </si>
  <si>
    <t xml:space="preserve">        Окунь</t>
  </si>
  <si>
    <t xml:space="preserve">         Щука</t>
  </si>
  <si>
    <t xml:space="preserve">Главный секретарь соревнований        </t>
  </si>
  <si>
    <t>Архипов И.В.</t>
  </si>
  <si>
    <t>Сыченко И.В.</t>
  </si>
  <si>
    <t>Танкович А.А.</t>
  </si>
  <si>
    <t>Захаров А.В.</t>
  </si>
  <si>
    <t xml:space="preserve"> Протокол береговых соревнований по спортивной ловле рыбы спиннингом "Зимний Хищник 2006" 2 декабря 2006 г.</t>
  </si>
  <si>
    <t>Янушевский В.Н.</t>
  </si>
  <si>
    <t>Князев Ю.А.</t>
  </si>
  <si>
    <t>вес</t>
  </si>
  <si>
    <t>баллы</t>
  </si>
  <si>
    <t>Судак</t>
  </si>
  <si>
    <t>Жерех</t>
  </si>
  <si>
    <t>Ф.И.О.</t>
  </si>
  <si>
    <t>г.р</t>
  </si>
  <si>
    <t>Откуда</t>
  </si>
  <si>
    <t>к-во</t>
  </si>
  <si>
    <t>Москва</t>
  </si>
  <si>
    <t>Воскресенск</t>
  </si>
  <si>
    <t>Жуковский</t>
  </si>
  <si>
    <t>Коломна</t>
  </si>
  <si>
    <t>Ж/дорожный</t>
  </si>
  <si>
    <t>Ногинск</t>
  </si>
  <si>
    <t>Мухин Д.В.</t>
  </si>
  <si>
    <t>Плетнев А.А.</t>
  </si>
  <si>
    <t>Малков Н.Ю.</t>
  </si>
  <si>
    <t>Пластиков Д.Е.</t>
  </si>
  <si>
    <t>Фрязино</t>
  </si>
  <si>
    <t>Вихров Д.А.</t>
  </si>
  <si>
    <t>Развилка</t>
  </si>
  <si>
    <t>Калинов Д.С.</t>
  </si>
  <si>
    <t>Костерев О.В.</t>
  </si>
  <si>
    <t>Мелькер О.В.</t>
  </si>
  <si>
    <t>Фролов С.А.</t>
  </si>
  <si>
    <t>Лазутенков Н.Н.</t>
  </si>
  <si>
    <t>Общ. к-во баллов</t>
  </si>
  <si>
    <t>Мишин А.В.</t>
  </si>
  <si>
    <t>Хохлянцев А.Г.</t>
  </si>
  <si>
    <t>Реутов</t>
  </si>
  <si>
    <t>Рахманов Г.Ж.</t>
  </si>
  <si>
    <t>Красногорск</t>
  </si>
  <si>
    <t>ИТОГО</t>
  </si>
  <si>
    <t>Кубриков С.А.</t>
  </si>
  <si>
    <t>Давыдов Д.А.</t>
  </si>
  <si>
    <t>Замчурин А.А.</t>
  </si>
  <si>
    <t>Чудалев А.И.</t>
  </si>
  <si>
    <t>М.о.</t>
  </si>
  <si>
    <t>Михеев А.Е.</t>
  </si>
  <si>
    <t>Владимир</t>
  </si>
  <si>
    <t>Новиков Р.В.</t>
  </si>
  <si>
    <t>Рябцев Л.Н.</t>
  </si>
  <si>
    <t>Мрсква</t>
  </si>
  <si>
    <t>Назаркин А.В.</t>
  </si>
  <si>
    <t>Холуев М.А.</t>
  </si>
  <si>
    <t>Лазарев В.В.</t>
  </si>
  <si>
    <t>Питерцов А.В.</t>
  </si>
  <si>
    <t>Бакин Д.И.</t>
  </si>
  <si>
    <t>Кудинов А.Е.</t>
  </si>
  <si>
    <t>Богданов Б.Б.</t>
  </si>
  <si>
    <t>Пиварчук И.М.</t>
  </si>
  <si>
    <t>Еськов Е.М.</t>
  </si>
  <si>
    <t>Кунцевич В.И.</t>
  </si>
  <si>
    <t>Милорадов С.Г.</t>
  </si>
  <si>
    <t>Макартычан А.Ю.</t>
  </si>
  <si>
    <t>Краснодар</t>
  </si>
  <si>
    <t>Беляев П.Л.</t>
  </si>
  <si>
    <t>Видное</t>
  </si>
  <si>
    <t xml:space="preserve">Всего присутствовало: </t>
  </si>
  <si>
    <t>Ушли от "нуля":</t>
  </si>
  <si>
    <t>окунь</t>
  </si>
  <si>
    <t>Всего поймано рыбы:</t>
  </si>
  <si>
    <t>Из них</t>
  </si>
  <si>
    <t>шт.</t>
  </si>
  <si>
    <t>кг.</t>
  </si>
  <si>
    <t>щука</t>
  </si>
  <si>
    <t>судак</t>
  </si>
  <si>
    <t>жерех</t>
  </si>
  <si>
    <t>Первое место</t>
  </si>
  <si>
    <t>Второе место</t>
  </si>
  <si>
    <t>Третье место</t>
  </si>
  <si>
    <t>баллов</t>
  </si>
  <si>
    <t>Самая крупная рыба</t>
  </si>
  <si>
    <t>жерех 2900 гр.</t>
  </si>
  <si>
    <t>Женщина - участница соревнований</t>
  </si>
  <si>
    <t>Самый молодой учасник поймавший рыбу</t>
  </si>
  <si>
    <t>Самая юная участница</t>
  </si>
  <si>
    <t>Гарнова С.А.</t>
  </si>
  <si>
    <t>Капитанов О.Г.</t>
  </si>
  <si>
    <t>Богданова Г.В.</t>
  </si>
  <si>
    <t>Приз "за честность"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</si>
</sst>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" fontId="0" fillId="0" borderId="4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4" fillId="0" borderId="0" xfId="15" applyAlignment="1">
      <alignment/>
    </xf>
    <xf numFmtId="1" fontId="3" fillId="0" borderId="2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="85" zoomScaleNormal="85" workbookViewId="0" topLeftCell="A1">
      <selection activeCell="C7" sqref="C7"/>
    </sheetView>
  </sheetViews>
  <sheetFormatPr defaultColWidth="9.00390625" defaultRowHeight="12.75"/>
  <cols>
    <col min="1" max="1" width="4.375" style="3" customWidth="1"/>
    <col min="2" max="2" width="18.25390625" style="0" customWidth="1"/>
    <col min="3" max="3" width="7.00390625" style="3" customWidth="1"/>
    <col min="4" max="4" width="13.625" style="3" customWidth="1"/>
    <col min="5" max="16" width="7.625" style="0" customWidth="1"/>
    <col min="17" max="17" width="10.625" style="0" customWidth="1"/>
  </cols>
  <sheetData>
    <row r="1" spans="1:4" ht="15.75">
      <c r="A1" s="1" t="s">
        <v>19</v>
      </c>
      <c r="C1" s="7"/>
      <c r="D1" s="7"/>
    </row>
    <row r="2" ht="13.5" thickBot="1"/>
    <row r="3" spans="1:17" ht="12.75">
      <c r="A3" s="53" t="s">
        <v>0</v>
      </c>
      <c r="B3" s="55" t="s">
        <v>26</v>
      </c>
      <c r="C3" s="55" t="s">
        <v>27</v>
      </c>
      <c r="D3" s="55" t="s">
        <v>28</v>
      </c>
      <c r="E3" s="45" t="s">
        <v>12</v>
      </c>
      <c r="F3" s="46"/>
      <c r="G3" s="47"/>
      <c r="H3" s="48" t="s">
        <v>13</v>
      </c>
      <c r="I3" s="46"/>
      <c r="J3" s="49"/>
      <c r="K3" s="45" t="s">
        <v>24</v>
      </c>
      <c r="L3" s="46"/>
      <c r="M3" s="47"/>
      <c r="N3" s="50" t="s">
        <v>25</v>
      </c>
      <c r="O3" s="51"/>
      <c r="P3" s="52"/>
      <c r="Q3" s="40" t="s">
        <v>48</v>
      </c>
    </row>
    <row r="4" spans="1:17" ht="13.5" thickBot="1">
      <c r="A4" s="54"/>
      <c r="B4" s="56"/>
      <c r="C4" s="56"/>
      <c r="D4" s="56"/>
      <c r="E4" s="17" t="s">
        <v>29</v>
      </c>
      <c r="F4" s="18" t="s">
        <v>22</v>
      </c>
      <c r="G4" s="19" t="s">
        <v>23</v>
      </c>
      <c r="H4" s="17" t="s">
        <v>29</v>
      </c>
      <c r="I4" s="18" t="s">
        <v>22</v>
      </c>
      <c r="J4" s="19" t="s">
        <v>23</v>
      </c>
      <c r="K4" s="17" t="s">
        <v>29</v>
      </c>
      <c r="L4" s="18" t="s">
        <v>22</v>
      </c>
      <c r="M4" s="19" t="s">
        <v>23</v>
      </c>
      <c r="N4" s="17" t="s">
        <v>29</v>
      </c>
      <c r="O4" s="18" t="s">
        <v>22</v>
      </c>
      <c r="P4" s="19" t="s">
        <v>23</v>
      </c>
      <c r="Q4" s="41"/>
    </row>
    <row r="5" spans="1:17" ht="12.75">
      <c r="A5" s="10">
        <v>55</v>
      </c>
      <c r="B5" s="9" t="s">
        <v>52</v>
      </c>
      <c r="C5" s="10">
        <v>1957</v>
      </c>
      <c r="D5" s="10" t="s">
        <v>30</v>
      </c>
      <c r="E5" s="4"/>
      <c r="F5" s="2"/>
      <c r="G5" s="8"/>
      <c r="H5" s="5"/>
      <c r="I5" s="2"/>
      <c r="J5" s="8"/>
      <c r="K5" s="4"/>
      <c r="L5" s="2"/>
      <c r="M5" s="8"/>
      <c r="N5" s="5">
        <v>1</v>
      </c>
      <c r="O5" s="2">
        <v>2900</v>
      </c>
      <c r="P5" s="21">
        <f>N5*5+O5/100</f>
        <v>34</v>
      </c>
      <c r="Q5" s="22">
        <f>P5+M5+J5+G5</f>
        <v>34</v>
      </c>
    </row>
    <row r="6" spans="1:17" ht="12.75">
      <c r="A6" s="10">
        <v>122</v>
      </c>
      <c r="B6" s="9" t="s">
        <v>65</v>
      </c>
      <c r="C6" s="10">
        <v>1986</v>
      </c>
      <c r="D6" s="10" t="s">
        <v>64</v>
      </c>
      <c r="E6" s="4">
        <v>7</v>
      </c>
      <c r="F6" s="2">
        <v>2300</v>
      </c>
      <c r="G6" s="8">
        <f>E6*1+F6/100</f>
        <v>30</v>
      </c>
      <c r="H6" s="5"/>
      <c r="I6" s="2"/>
      <c r="J6" s="8"/>
      <c r="K6" s="4"/>
      <c r="L6" s="2"/>
      <c r="M6" s="8"/>
      <c r="N6" s="5"/>
      <c r="O6" s="2"/>
      <c r="P6" s="6"/>
      <c r="Q6" s="22">
        <f>P6+M6+J6+G6</f>
        <v>30</v>
      </c>
    </row>
    <row r="7" spans="1:17" ht="12.75">
      <c r="A7" s="10">
        <v>180</v>
      </c>
      <c r="B7" s="9" t="s">
        <v>75</v>
      </c>
      <c r="C7" s="10">
        <v>1970</v>
      </c>
      <c r="D7" s="10" t="s">
        <v>30</v>
      </c>
      <c r="E7" s="4"/>
      <c r="F7" s="2"/>
      <c r="G7" s="8"/>
      <c r="H7" s="5"/>
      <c r="I7" s="2"/>
      <c r="J7" s="8"/>
      <c r="K7" s="4">
        <v>1</v>
      </c>
      <c r="L7" s="2">
        <v>2400</v>
      </c>
      <c r="M7" s="8">
        <f>K7*2+L7/100</f>
        <v>26</v>
      </c>
      <c r="N7" s="5"/>
      <c r="O7" s="2"/>
      <c r="P7" s="6"/>
      <c r="Q7" s="22">
        <f aca="true" t="shared" si="0" ref="Q7:Q54">P7+M7+J7+G7</f>
        <v>26</v>
      </c>
    </row>
    <row r="8" spans="1:17" ht="12.75">
      <c r="A8" s="10">
        <v>110</v>
      </c>
      <c r="B8" s="9" t="s">
        <v>62</v>
      </c>
      <c r="C8" s="10">
        <v>1973</v>
      </c>
      <c r="D8" s="10" t="s">
        <v>30</v>
      </c>
      <c r="E8" s="4"/>
      <c r="F8" s="2"/>
      <c r="G8" s="8"/>
      <c r="H8" s="5"/>
      <c r="I8" s="2"/>
      <c r="J8" s="8"/>
      <c r="K8" s="4">
        <v>2</v>
      </c>
      <c r="L8" s="2">
        <v>1910</v>
      </c>
      <c r="M8" s="8">
        <f>K8*2+L8/100</f>
        <v>23.1</v>
      </c>
      <c r="N8" s="5"/>
      <c r="O8" s="2"/>
      <c r="P8" s="6"/>
      <c r="Q8" s="22">
        <f t="shared" si="0"/>
        <v>23.1</v>
      </c>
    </row>
    <row r="9" spans="1:17" ht="12.75">
      <c r="A9" s="10">
        <v>48</v>
      </c>
      <c r="B9" s="9" t="s">
        <v>58</v>
      </c>
      <c r="C9" s="10">
        <v>1973</v>
      </c>
      <c r="D9" s="10" t="s">
        <v>59</v>
      </c>
      <c r="E9" s="4"/>
      <c r="F9" s="2"/>
      <c r="G9" s="8"/>
      <c r="H9" s="5"/>
      <c r="I9" s="2"/>
      <c r="J9" s="8"/>
      <c r="K9" s="4">
        <v>1</v>
      </c>
      <c r="L9" s="2">
        <v>2080</v>
      </c>
      <c r="M9" s="8">
        <f>K9*2+L9/100</f>
        <v>22.8</v>
      </c>
      <c r="N9" s="5"/>
      <c r="O9" s="2"/>
      <c r="P9" s="6"/>
      <c r="Q9" s="22">
        <f t="shared" si="0"/>
        <v>22.8</v>
      </c>
    </row>
    <row r="10" spans="1:17" ht="12.75">
      <c r="A10" s="10">
        <v>33</v>
      </c>
      <c r="B10" s="9" t="s">
        <v>55</v>
      </c>
      <c r="C10" s="10">
        <v>1972</v>
      </c>
      <c r="D10" s="10" t="s">
        <v>30</v>
      </c>
      <c r="E10" s="4"/>
      <c r="F10" s="2"/>
      <c r="G10" s="8"/>
      <c r="H10" s="5">
        <v>1</v>
      </c>
      <c r="I10" s="2">
        <v>1230</v>
      </c>
      <c r="J10" s="8">
        <f>H10*3+I10/100</f>
        <v>15.3</v>
      </c>
      <c r="K10" s="4">
        <v>1</v>
      </c>
      <c r="L10" s="2">
        <v>420</v>
      </c>
      <c r="M10" s="8">
        <f>K10*2+L10/100</f>
        <v>6.2</v>
      </c>
      <c r="N10" s="5"/>
      <c r="O10" s="2"/>
      <c r="P10" s="6"/>
      <c r="Q10" s="22">
        <f t="shared" si="0"/>
        <v>21.5</v>
      </c>
    </row>
    <row r="11" spans="1:17" ht="12.75">
      <c r="A11" s="10">
        <v>210</v>
      </c>
      <c r="B11" s="9" t="s">
        <v>78</v>
      </c>
      <c r="C11" s="10">
        <v>1959</v>
      </c>
      <c r="D11" s="10" t="s">
        <v>79</v>
      </c>
      <c r="E11" s="4"/>
      <c r="F11" s="2"/>
      <c r="G11" s="8"/>
      <c r="H11" s="5">
        <v>1</v>
      </c>
      <c r="I11" s="2">
        <v>1800</v>
      </c>
      <c r="J11" s="8">
        <f>H11*3+I11/100</f>
        <v>21</v>
      </c>
      <c r="K11" s="4"/>
      <c r="L11" s="2"/>
      <c r="M11" s="8"/>
      <c r="N11" s="5"/>
      <c r="O11" s="2"/>
      <c r="P11" s="6"/>
      <c r="Q11" s="22">
        <f t="shared" si="0"/>
        <v>21</v>
      </c>
    </row>
    <row r="12" spans="1:17" ht="12.75">
      <c r="A12" s="10">
        <v>131</v>
      </c>
      <c r="B12" s="9" t="s">
        <v>67</v>
      </c>
      <c r="C12" s="10">
        <v>1967</v>
      </c>
      <c r="D12" s="10" t="s">
        <v>30</v>
      </c>
      <c r="E12" s="4"/>
      <c r="F12" s="2"/>
      <c r="G12" s="8"/>
      <c r="H12" s="5"/>
      <c r="I12" s="2"/>
      <c r="J12" s="8"/>
      <c r="K12" s="4">
        <v>1</v>
      </c>
      <c r="L12" s="2">
        <v>1760</v>
      </c>
      <c r="M12" s="8">
        <f>K12*2+L12/100</f>
        <v>19.6</v>
      </c>
      <c r="N12" s="5"/>
      <c r="O12" s="2"/>
      <c r="P12" s="3"/>
      <c r="Q12" s="22">
        <f t="shared" si="0"/>
        <v>19.6</v>
      </c>
    </row>
    <row r="13" spans="1:17" ht="12.75">
      <c r="A13" s="10">
        <v>146</v>
      </c>
      <c r="B13" s="9" t="s">
        <v>44</v>
      </c>
      <c r="C13" s="10">
        <v>1971</v>
      </c>
      <c r="D13" s="10" t="s">
        <v>30</v>
      </c>
      <c r="E13" s="4">
        <v>1</v>
      </c>
      <c r="F13" s="2">
        <v>310</v>
      </c>
      <c r="G13" s="8">
        <f>E13*1+F13/100</f>
        <v>4.1</v>
      </c>
      <c r="H13" s="5">
        <v>1</v>
      </c>
      <c r="I13" s="2">
        <v>1250</v>
      </c>
      <c r="J13" s="8">
        <f>H13*3+I13/100</f>
        <v>15.5</v>
      </c>
      <c r="K13" s="4"/>
      <c r="L13" s="2"/>
      <c r="M13" s="8"/>
      <c r="N13" s="5"/>
      <c r="O13" s="2"/>
      <c r="P13" s="6"/>
      <c r="Q13" s="22">
        <f t="shared" si="0"/>
        <v>19.6</v>
      </c>
    </row>
    <row r="14" spans="1:17" ht="12.75">
      <c r="A14" s="10">
        <v>47</v>
      </c>
      <c r="B14" s="9" t="s">
        <v>6</v>
      </c>
      <c r="C14" s="10">
        <v>1983</v>
      </c>
      <c r="D14" s="10" t="s">
        <v>30</v>
      </c>
      <c r="E14" s="4">
        <v>5</v>
      </c>
      <c r="F14" s="2">
        <v>1390</v>
      </c>
      <c r="G14" s="8">
        <f>E14*1+F14/100</f>
        <v>18.9</v>
      </c>
      <c r="H14" s="5"/>
      <c r="I14" s="2"/>
      <c r="J14" s="8"/>
      <c r="K14" s="4"/>
      <c r="L14" s="2"/>
      <c r="M14" s="8"/>
      <c r="N14" s="5"/>
      <c r="O14" s="2"/>
      <c r="P14" s="6"/>
      <c r="Q14" s="22">
        <f t="shared" si="0"/>
        <v>18.9</v>
      </c>
    </row>
    <row r="15" spans="1:17" ht="12.75">
      <c r="A15" s="10">
        <v>67</v>
      </c>
      <c r="B15" s="9" t="s">
        <v>20</v>
      </c>
      <c r="C15" s="10">
        <v>1977</v>
      </c>
      <c r="D15" s="10" t="s">
        <v>35</v>
      </c>
      <c r="E15" s="4"/>
      <c r="F15" s="2"/>
      <c r="G15" s="8"/>
      <c r="H15" s="5"/>
      <c r="I15" s="2"/>
      <c r="J15" s="8"/>
      <c r="K15" s="4">
        <v>2</v>
      </c>
      <c r="L15" s="2">
        <v>1430</v>
      </c>
      <c r="M15" s="8">
        <f>K15*2+L15/100</f>
        <v>18.3</v>
      </c>
      <c r="N15" s="5"/>
      <c r="O15" s="2"/>
      <c r="P15" s="6"/>
      <c r="Q15" s="22">
        <f t="shared" si="0"/>
        <v>18.3</v>
      </c>
    </row>
    <row r="16" spans="1:17" ht="12.75">
      <c r="A16" s="10">
        <v>148</v>
      </c>
      <c r="B16" s="9" t="s">
        <v>46</v>
      </c>
      <c r="C16" s="10">
        <v>1979</v>
      </c>
      <c r="D16" s="10" t="s">
        <v>30</v>
      </c>
      <c r="E16" s="4"/>
      <c r="F16" s="2"/>
      <c r="G16" s="8"/>
      <c r="H16" s="5"/>
      <c r="I16" s="2"/>
      <c r="J16" s="8"/>
      <c r="K16" s="4">
        <v>2</v>
      </c>
      <c r="L16" s="2">
        <v>1380</v>
      </c>
      <c r="M16" s="8">
        <f>K16*2+L16/100</f>
        <v>17.8</v>
      </c>
      <c r="N16" s="5"/>
      <c r="O16" s="2"/>
      <c r="P16" s="6"/>
      <c r="Q16" s="22">
        <f t="shared" si="0"/>
        <v>17.8</v>
      </c>
    </row>
    <row r="17" spans="1:17" ht="12.75">
      <c r="A17" s="10">
        <v>123</v>
      </c>
      <c r="B17" s="9" t="s">
        <v>66</v>
      </c>
      <c r="C17" s="10">
        <v>1988</v>
      </c>
      <c r="D17" s="10" t="s">
        <v>51</v>
      </c>
      <c r="E17" s="4">
        <v>4</v>
      </c>
      <c r="F17" s="2">
        <v>1320</v>
      </c>
      <c r="G17" s="8">
        <f aca="true" t="shared" si="1" ref="G17:G23">E17*1+F17/100</f>
        <v>17.2</v>
      </c>
      <c r="H17" s="5"/>
      <c r="I17" s="2"/>
      <c r="J17" s="8"/>
      <c r="K17" s="4"/>
      <c r="L17" s="2"/>
      <c r="M17" s="8"/>
      <c r="N17" s="5"/>
      <c r="O17" s="2"/>
      <c r="P17" s="6"/>
      <c r="Q17" s="22">
        <f t="shared" si="0"/>
        <v>17.2</v>
      </c>
    </row>
    <row r="18" spans="1:17" ht="12.75">
      <c r="A18" s="10">
        <v>54</v>
      </c>
      <c r="B18" s="9" t="s">
        <v>100</v>
      </c>
      <c r="C18" s="10">
        <v>1974</v>
      </c>
      <c r="D18" s="10" t="s">
        <v>30</v>
      </c>
      <c r="E18" s="4">
        <v>1</v>
      </c>
      <c r="F18" s="2">
        <v>270</v>
      </c>
      <c r="G18" s="8">
        <f t="shared" si="1"/>
        <v>3.7</v>
      </c>
      <c r="H18" s="5">
        <v>1</v>
      </c>
      <c r="I18" s="2">
        <v>990</v>
      </c>
      <c r="J18" s="8">
        <f>H18*3+I18/100</f>
        <v>12.9</v>
      </c>
      <c r="K18" s="4"/>
      <c r="L18" s="2"/>
      <c r="M18" s="8"/>
      <c r="N18" s="5"/>
      <c r="O18" s="2"/>
      <c r="P18" s="6"/>
      <c r="Q18" s="22">
        <f t="shared" si="0"/>
        <v>16.6</v>
      </c>
    </row>
    <row r="19" spans="1:17" ht="12.75">
      <c r="A19" s="10">
        <v>84</v>
      </c>
      <c r="B19" s="9" t="s">
        <v>3</v>
      </c>
      <c r="C19" s="10">
        <v>1981</v>
      </c>
      <c r="D19" s="10" t="s">
        <v>30</v>
      </c>
      <c r="E19" s="4">
        <v>4</v>
      </c>
      <c r="F19" s="2">
        <v>1220</v>
      </c>
      <c r="G19" s="8">
        <f t="shared" si="1"/>
        <v>16.2</v>
      </c>
      <c r="H19" s="5"/>
      <c r="I19" s="2"/>
      <c r="J19" s="8"/>
      <c r="K19" s="4"/>
      <c r="L19" s="2"/>
      <c r="M19" s="8"/>
      <c r="N19" s="5"/>
      <c r="O19" s="2"/>
      <c r="P19" s="6"/>
      <c r="Q19" s="22">
        <f t="shared" si="0"/>
        <v>16.2</v>
      </c>
    </row>
    <row r="20" spans="1:17" ht="12.75">
      <c r="A20" s="10">
        <v>95</v>
      </c>
      <c r="B20" s="9" t="s">
        <v>10</v>
      </c>
      <c r="C20" s="10">
        <v>1972</v>
      </c>
      <c r="D20" s="10" t="s">
        <v>30</v>
      </c>
      <c r="E20" s="4">
        <v>5</v>
      </c>
      <c r="F20" s="2">
        <v>1100</v>
      </c>
      <c r="G20" s="8">
        <f t="shared" si="1"/>
        <v>16</v>
      </c>
      <c r="H20" s="5"/>
      <c r="I20" s="2"/>
      <c r="J20" s="8"/>
      <c r="K20" s="4"/>
      <c r="L20" s="2"/>
      <c r="M20" s="8"/>
      <c r="N20" s="5"/>
      <c r="O20" s="2"/>
      <c r="P20" s="6"/>
      <c r="Q20" s="22">
        <f t="shared" si="0"/>
        <v>16</v>
      </c>
    </row>
    <row r="21" spans="1:17" ht="12.75">
      <c r="A21" s="10">
        <v>159</v>
      </c>
      <c r="B21" s="9" t="s">
        <v>72</v>
      </c>
      <c r="C21" s="10">
        <v>1984</v>
      </c>
      <c r="D21" s="10" t="s">
        <v>30</v>
      </c>
      <c r="E21" s="4">
        <v>6</v>
      </c>
      <c r="F21" s="2">
        <v>880</v>
      </c>
      <c r="G21" s="8">
        <f t="shared" si="1"/>
        <v>14.8</v>
      </c>
      <c r="H21" s="5"/>
      <c r="I21" s="2"/>
      <c r="J21" s="8"/>
      <c r="K21" s="4"/>
      <c r="L21" s="2"/>
      <c r="M21" s="8"/>
      <c r="N21" s="5"/>
      <c r="O21" s="2"/>
      <c r="P21" s="6"/>
      <c r="Q21" s="22">
        <f t="shared" si="0"/>
        <v>14.8</v>
      </c>
    </row>
    <row r="22" spans="1:17" ht="12.75">
      <c r="A22" s="10">
        <v>10</v>
      </c>
      <c r="B22" s="9" t="s">
        <v>49</v>
      </c>
      <c r="C22" s="10">
        <v>1988</v>
      </c>
      <c r="D22" s="10" t="s">
        <v>32</v>
      </c>
      <c r="E22" s="4">
        <v>4</v>
      </c>
      <c r="F22" s="2">
        <v>810</v>
      </c>
      <c r="G22" s="8">
        <f t="shared" si="1"/>
        <v>12.1</v>
      </c>
      <c r="H22" s="5"/>
      <c r="I22" s="2"/>
      <c r="J22" s="8"/>
      <c r="K22" s="4"/>
      <c r="L22" s="2"/>
      <c r="M22" s="8"/>
      <c r="N22" s="5"/>
      <c r="O22" s="2"/>
      <c r="P22" s="6"/>
      <c r="Q22" s="22">
        <f t="shared" si="0"/>
        <v>12.1</v>
      </c>
    </row>
    <row r="23" spans="1:17" ht="12.75">
      <c r="A23" s="10">
        <v>103</v>
      </c>
      <c r="B23" s="9" t="s">
        <v>41</v>
      </c>
      <c r="C23" s="10">
        <v>1988</v>
      </c>
      <c r="D23" s="10" t="s">
        <v>42</v>
      </c>
      <c r="E23" s="4">
        <v>3</v>
      </c>
      <c r="F23" s="2">
        <v>900</v>
      </c>
      <c r="G23" s="8">
        <f t="shared" si="1"/>
        <v>12</v>
      </c>
      <c r="H23" s="5"/>
      <c r="I23" s="2"/>
      <c r="J23" s="8"/>
      <c r="K23" s="4"/>
      <c r="L23" s="2"/>
      <c r="M23" s="8"/>
      <c r="N23" s="5"/>
      <c r="O23" s="2"/>
      <c r="P23" s="6"/>
      <c r="Q23" s="22">
        <f t="shared" si="0"/>
        <v>12</v>
      </c>
    </row>
    <row r="24" spans="1:17" ht="12.75">
      <c r="A24" s="10">
        <v>80</v>
      </c>
      <c r="B24" s="9" t="s">
        <v>37</v>
      </c>
      <c r="C24" s="10">
        <v>1988</v>
      </c>
      <c r="D24" s="10" t="s">
        <v>30</v>
      </c>
      <c r="E24" s="4"/>
      <c r="F24" s="2"/>
      <c r="G24" s="8"/>
      <c r="H24" s="5"/>
      <c r="I24" s="2"/>
      <c r="J24" s="8"/>
      <c r="K24" s="4">
        <v>1</v>
      </c>
      <c r="L24" s="2">
        <v>990</v>
      </c>
      <c r="M24" s="8">
        <f>K24*2+L24/100</f>
        <v>11.9</v>
      </c>
      <c r="N24" s="5"/>
      <c r="O24" s="2"/>
      <c r="P24" s="6"/>
      <c r="Q24" s="22">
        <f t="shared" si="0"/>
        <v>11.9</v>
      </c>
    </row>
    <row r="25" spans="1:17" ht="12.75">
      <c r="A25" s="10">
        <v>154</v>
      </c>
      <c r="B25" s="9" t="s">
        <v>1</v>
      </c>
      <c r="C25" s="10">
        <v>1979</v>
      </c>
      <c r="D25" s="10" t="s">
        <v>30</v>
      </c>
      <c r="E25" s="4"/>
      <c r="F25" s="2"/>
      <c r="G25" s="8"/>
      <c r="H25" s="5"/>
      <c r="I25" s="2"/>
      <c r="J25" s="8"/>
      <c r="K25" s="4">
        <v>1</v>
      </c>
      <c r="L25" s="2">
        <v>980</v>
      </c>
      <c r="M25" s="8">
        <f>K25*2+L25/100</f>
        <v>11.8</v>
      </c>
      <c r="N25" s="5"/>
      <c r="O25" s="2"/>
      <c r="P25" s="6"/>
      <c r="Q25" s="22">
        <f t="shared" si="0"/>
        <v>11.8</v>
      </c>
    </row>
    <row r="26" spans="1:17" ht="12.75">
      <c r="A26" s="10">
        <v>137</v>
      </c>
      <c r="B26" s="9" t="s">
        <v>68</v>
      </c>
      <c r="C26" s="10">
        <v>1984</v>
      </c>
      <c r="D26" s="10" t="s">
        <v>30</v>
      </c>
      <c r="E26" s="4">
        <v>2</v>
      </c>
      <c r="F26" s="2">
        <v>240</v>
      </c>
      <c r="G26" s="8">
        <f>E26*1+F26/100</f>
        <v>4.4</v>
      </c>
      <c r="H26" s="5"/>
      <c r="I26" s="2"/>
      <c r="J26" s="8"/>
      <c r="K26" s="4">
        <v>1</v>
      </c>
      <c r="L26" s="2">
        <v>530</v>
      </c>
      <c r="M26" s="8">
        <f>K26*2+L26/100</f>
        <v>7.3</v>
      </c>
      <c r="N26" s="5"/>
      <c r="O26" s="2"/>
      <c r="P26" s="6"/>
      <c r="Q26" s="22">
        <f t="shared" si="0"/>
        <v>11.7</v>
      </c>
    </row>
    <row r="27" spans="1:17" ht="12.75">
      <c r="A27" s="10">
        <v>18</v>
      </c>
      <c r="B27" s="9" t="s">
        <v>8</v>
      </c>
      <c r="C27" s="10">
        <v>1956</v>
      </c>
      <c r="D27" s="10" t="s">
        <v>30</v>
      </c>
      <c r="E27" s="4">
        <v>3</v>
      </c>
      <c r="F27" s="2">
        <v>670</v>
      </c>
      <c r="G27" s="8">
        <f>E27*1+F27/100</f>
        <v>9.7</v>
      </c>
      <c r="H27" s="5"/>
      <c r="I27" s="2"/>
      <c r="J27" s="8"/>
      <c r="K27" s="4"/>
      <c r="L27" s="2"/>
      <c r="M27" s="8"/>
      <c r="N27" s="5"/>
      <c r="O27" s="2"/>
      <c r="P27" s="6"/>
      <c r="Q27" s="22">
        <f t="shared" si="0"/>
        <v>9.7</v>
      </c>
    </row>
    <row r="28" spans="1:17" ht="12.75">
      <c r="A28" s="10">
        <v>76</v>
      </c>
      <c r="B28" s="9" t="s">
        <v>16</v>
      </c>
      <c r="C28" s="10">
        <v>1968</v>
      </c>
      <c r="D28" s="10" t="s">
        <v>32</v>
      </c>
      <c r="E28" s="4">
        <v>1</v>
      </c>
      <c r="F28" s="2">
        <v>260</v>
      </c>
      <c r="G28" s="8">
        <f>E28*1+F28/100</f>
        <v>3.6</v>
      </c>
      <c r="H28" s="5"/>
      <c r="I28" s="2"/>
      <c r="J28" s="8"/>
      <c r="K28" s="4">
        <v>1</v>
      </c>
      <c r="L28" s="2">
        <v>360</v>
      </c>
      <c r="M28" s="8">
        <f>K28*2+L28/100</f>
        <v>5.6</v>
      </c>
      <c r="N28" s="5"/>
      <c r="O28" s="2"/>
      <c r="P28" s="6"/>
      <c r="Q28" s="22">
        <f t="shared" si="0"/>
        <v>9.2</v>
      </c>
    </row>
    <row r="29" spans="1:17" ht="12.75">
      <c r="A29" s="10">
        <v>82</v>
      </c>
      <c r="B29" s="9" t="s">
        <v>2</v>
      </c>
      <c r="C29" s="10">
        <v>1982</v>
      </c>
      <c r="D29" s="10" t="s">
        <v>30</v>
      </c>
      <c r="E29" s="4">
        <v>2</v>
      </c>
      <c r="F29" s="2">
        <v>710</v>
      </c>
      <c r="G29" s="8">
        <f>E29*1+F29/100</f>
        <v>9.1</v>
      </c>
      <c r="H29" s="5"/>
      <c r="I29" s="2"/>
      <c r="J29" s="8"/>
      <c r="K29" s="4"/>
      <c r="L29" s="2"/>
      <c r="M29" s="8"/>
      <c r="N29" s="5"/>
      <c r="O29" s="2"/>
      <c r="P29" s="6"/>
      <c r="Q29" s="22">
        <f t="shared" si="0"/>
        <v>9.1</v>
      </c>
    </row>
    <row r="30" spans="1:17" ht="12.75">
      <c r="A30" s="10">
        <v>43</v>
      </c>
      <c r="B30" s="9" t="s">
        <v>4</v>
      </c>
      <c r="C30" s="10">
        <v>1984</v>
      </c>
      <c r="D30" s="10" t="s">
        <v>31</v>
      </c>
      <c r="E30" s="4"/>
      <c r="F30" s="2"/>
      <c r="G30" s="8"/>
      <c r="H30" s="5"/>
      <c r="I30" s="2"/>
      <c r="J30" s="8"/>
      <c r="K30" s="4">
        <v>1</v>
      </c>
      <c r="L30" s="2">
        <v>700</v>
      </c>
      <c r="M30" s="8">
        <f>K30*2+L30/100</f>
        <v>9</v>
      </c>
      <c r="N30" s="5"/>
      <c r="O30" s="2"/>
      <c r="P30" s="6"/>
      <c r="Q30" s="22">
        <f t="shared" si="0"/>
        <v>9</v>
      </c>
    </row>
    <row r="31" spans="1:17" ht="12.75">
      <c r="A31" s="10">
        <v>16</v>
      </c>
      <c r="B31" s="9" t="s">
        <v>7</v>
      </c>
      <c r="C31" s="10">
        <v>1953</v>
      </c>
      <c r="D31" s="10" t="s">
        <v>30</v>
      </c>
      <c r="E31" s="4">
        <v>2</v>
      </c>
      <c r="F31" s="2">
        <v>620</v>
      </c>
      <c r="G31" s="8">
        <f>E31*1+F31/100</f>
        <v>8.2</v>
      </c>
      <c r="H31" s="5"/>
      <c r="I31" s="2"/>
      <c r="J31" s="8"/>
      <c r="K31" s="4"/>
      <c r="L31" s="2"/>
      <c r="M31" s="8"/>
      <c r="N31" s="5"/>
      <c r="O31" s="2"/>
      <c r="P31" s="6"/>
      <c r="Q31" s="22">
        <f t="shared" si="0"/>
        <v>8.2</v>
      </c>
    </row>
    <row r="32" spans="1:17" ht="12.75">
      <c r="A32" s="10">
        <v>39</v>
      </c>
      <c r="B32" s="9" t="s">
        <v>56</v>
      </c>
      <c r="C32" s="10">
        <v>1985</v>
      </c>
      <c r="D32" s="10" t="s">
        <v>30</v>
      </c>
      <c r="E32" s="4">
        <v>2</v>
      </c>
      <c r="F32" s="2">
        <v>590</v>
      </c>
      <c r="G32" s="8">
        <f>E32*1+F32/100</f>
        <v>7.9</v>
      </c>
      <c r="H32" s="5"/>
      <c r="I32" s="2"/>
      <c r="J32" s="8"/>
      <c r="K32" s="4"/>
      <c r="L32" s="2"/>
      <c r="M32" s="8"/>
      <c r="N32" s="5"/>
      <c r="O32" s="2"/>
      <c r="P32" s="6"/>
      <c r="Q32" s="22">
        <f t="shared" si="0"/>
        <v>7.9</v>
      </c>
    </row>
    <row r="33" spans="1:17" ht="12.75">
      <c r="A33" s="10">
        <v>161</v>
      </c>
      <c r="B33" s="9" t="s">
        <v>73</v>
      </c>
      <c r="C33" s="10">
        <v>1980</v>
      </c>
      <c r="D33" s="10" t="s">
        <v>30</v>
      </c>
      <c r="E33" s="4">
        <v>2</v>
      </c>
      <c r="F33" s="2">
        <v>560</v>
      </c>
      <c r="G33" s="8">
        <f>E33*1+F33/100</f>
        <v>7.6</v>
      </c>
      <c r="H33" s="5"/>
      <c r="I33" s="2"/>
      <c r="J33" s="8"/>
      <c r="K33" s="4"/>
      <c r="L33" s="2"/>
      <c r="M33" s="8"/>
      <c r="N33" s="5"/>
      <c r="O33" s="2"/>
      <c r="P33" s="6"/>
      <c r="Q33" s="22">
        <f t="shared" si="0"/>
        <v>7.6</v>
      </c>
    </row>
    <row r="34" spans="1:17" ht="12.75">
      <c r="A34" s="10">
        <v>40</v>
      </c>
      <c r="B34" s="9" t="s">
        <v>57</v>
      </c>
      <c r="C34" s="10">
        <v>1984</v>
      </c>
      <c r="D34" s="10" t="s">
        <v>30</v>
      </c>
      <c r="E34" s="4">
        <v>2</v>
      </c>
      <c r="F34" s="2">
        <v>500</v>
      </c>
      <c r="G34" s="8">
        <f>E34*1+F34/100</f>
        <v>7</v>
      </c>
      <c r="H34" s="5"/>
      <c r="I34" s="2"/>
      <c r="J34" s="8"/>
      <c r="K34" s="4"/>
      <c r="L34" s="2"/>
      <c r="M34" s="8"/>
      <c r="N34" s="5"/>
      <c r="O34" s="2"/>
      <c r="P34" s="6"/>
      <c r="Q34" s="22">
        <f t="shared" si="0"/>
        <v>7</v>
      </c>
    </row>
    <row r="35" spans="1:17" ht="12.75">
      <c r="A35" s="10">
        <v>142</v>
      </c>
      <c r="B35" s="9" t="s">
        <v>39</v>
      </c>
      <c r="C35" s="10">
        <v>1987</v>
      </c>
      <c r="D35" s="10" t="s">
        <v>40</v>
      </c>
      <c r="E35" s="4"/>
      <c r="F35" s="2"/>
      <c r="G35" s="8"/>
      <c r="H35" s="5"/>
      <c r="I35" s="2"/>
      <c r="J35" s="8"/>
      <c r="K35" s="4">
        <v>1</v>
      </c>
      <c r="L35" s="2">
        <v>470</v>
      </c>
      <c r="M35" s="8">
        <f>K35*2+L35/100</f>
        <v>6.7</v>
      </c>
      <c r="N35" s="5"/>
      <c r="O35" s="2"/>
      <c r="P35" s="6"/>
      <c r="Q35" s="22">
        <f t="shared" si="0"/>
        <v>6.7</v>
      </c>
    </row>
    <row r="36" spans="1:17" ht="12.75">
      <c r="A36" s="10">
        <v>107</v>
      </c>
      <c r="B36" s="9" t="s">
        <v>15</v>
      </c>
      <c r="C36" s="10">
        <v>1968</v>
      </c>
      <c r="D36" s="10" t="s">
        <v>30</v>
      </c>
      <c r="E36" s="4"/>
      <c r="F36" s="2"/>
      <c r="G36" s="8"/>
      <c r="H36" s="5"/>
      <c r="I36" s="2"/>
      <c r="J36" s="8"/>
      <c r="K36" s="4">
        <v>1</v>
      </c>
      <c r="L36" s="2">
        <v>440</v>
      </c>
      <c r="M36" s="8">
        <f>K36*2+L36/100</f>
        <v>6.4</v>
      </c>
      <c r="N36" s="5"/>
      <c r="O36" s="2"/>
      <c r="P36" s="6"/>
      <c r="Q36" s="22">
        <f t="shared" si="0"/>
        <v>6.4</v>
      </c>
    </row>
    <row r="37" spans="1:17" ht="12.75">
      <c r="A37" s="10">
        <v>145</v>
      </c>
      <c r="B37" s="9" t="s">
        <v>43</v>
      </c>
      <c r="C37" s="10">
        <v>1980</v>
      </c>
      <c r="D37" s="10" t="s">
        <v>30</v>
      </c>
      <c r="E37" s="4">
        <v>2</v>
      </c>
      <c r="F37" s="2">
        <v>440</v>
      </c>
      <c r="G37" s="8">
        <f>E37*1+F37/100</f>
        <v>6.4</v>
      </c>
      <c r="H37" s="5"/>
      <c r="I37" s="2"/>
      <c r="J37" s="8"/>
      <c r="K37" s="4"/>
      <c r="L37" s="2"/>
      <c r="M37" s="8"/>
      <c r="N37" s="5"/>
      <c r="O37" s="2"/>
      <c r="P37" s="6"/>
      <c r="Q37" s="22">
        <f t="shared" si="0"/>
        <v>6.4</v>
      </c>
    </row>
    <row r="38" spans="1:17" ht="12.75">
      <c r="A38" s="10">
        <v>34</v>
      </c>
      <c r="B38" s="9" t="s">
        <v>21</v>
      </c>
      <c r="C38" s="10">
        <v>1968</v>
      </c>
      <c r="D38" s="10" t="s">
        <v>34</v>
      </c>
      <c r="E38" s="4"/>
      <c r="F38" s="2"/>
      <c r="G38" s="8"/>
      <c r="H38" s="5"/>
      <c r="I38" s="2"/>
      <c r="J38" s="8"/>
      <c r="K38" s="4">
        <v>1</v>
      </c>
      <c r="L38" s="2">
        <v>400</v>
      </c>
      <c r="M38" s="8">
        <f>K38*2+L38/100</f>
        <v>6</v>
      </c>
      <c r="N38" s="5"/>
      <c r="O38" s="2"/>
      <c r="P38" s="6"/>
      <c r="Q38" s="22">
        <f t="shared" si="0"/>
        <v>6</v>
      </c>
    </row>
    <row r="39" spans="1:17" ht="12.75">
      <c r="A39" s="10">
        <v>78</v>
      </c>
      <c r="B39" s="9" t="s">
        <v>60</v>
      </c>
      <c r="C39" s="10">
        <v>1980</v>
      </c>
      <c r="D39" s="10" t="s">
        <v>61</v>
      </c>
      <c r="E39" s="4"/>
      <c r="F39" s="2"/>
      <c r="G39" s="8"/>
      <c r="H39" s="5"/>
      <c r="I39" s="2"/>
      <c r="J39" s="8"/>
      <c r="K39" s="4">
        <v>1</v>
      </c>
      <c r="L39" s="2">
        <v>370</v>
      </c>
      <c r="M39" s="8">
        <f>K39*2+L39/100</f>
        <v>5.7</v>
      </c>
      <c r="N39" s="5"/>
      <c r="O39" s="2"/>
      <c r="P39" s="6"/>
      <c r="Q39" s="22">
        <f t="shared" si="0"/>
        <v>5.7</v>
      </c>
    </row>
    <row r="40" spans="1:17" ht="12.75">
      <c r="A40" s="10">
        <v>207</v>
      </c>
      <c r="B40" s="9" t="s">
        <v>76</v>
      </c>
      <c r="C40" s="10">
        <v>1959</v>
      </c>
      <c r="D40" s="10" t="s">
        <v>77</v>
      </c>
      <c r="E40" s="4">
        <v>1</v>
      </c>
      <c r="F40" s="2">
        <v>470</v>
      </c>
      <c r="G40" s="8">
        <f>E40*1+F40/100</f>
        <v>5.7</v>
      </c>
      <c r="H40" s="5"/>
      <c r="I40" s="2"/>
      <c r="J40" s="8"/>
      <c r="K40" s="4"/>
      <c r="L40" s="2"/>
      <c r="M40" s="8"/>
      <c r="N40" s="5"/>
      <c r="O40" s="2"/>
      <c r="P40" s="6"/>
      <c r="Q40" s="22">
        <f t="shared" si="0"/>
        <v>5.7</v>
      </c>
    </row>
    <row r="41" spans="1:17" ht="12.75">
      <c r="A41" s="10">
        <v>9</v>
      </c>
      <c r="B41" s="9" t="s">
        <v>17</v>
      </c>
      <c r="C41" s="10">
        <v>1976</v>
      </c>
      <c r="D41" s="10" t="s">
        <v>33</v>
      </c>
      <c r="E41" s="4"/>
      <c r="F41" s="2"/>
      <c r="G41" s="8"/>
      <c r="H41" s="5"/>
      <c r="I41" s="2"/>
      <c r="J41" s="8"/>
      <c r="K41" s="4">
        <v>1</v>
      </c>
      <c r="L41" s="2">
        <v>360</v>
      </c>
      <c r="M41" s="8">
        <f>K41*2+L41/100</f>
        <v>5.6</v>
      </c>
      <c r="N41" s="5"/>
      <c r="O41" s="2"/>
      <c r="P41" s="24"/>
      <c r="Q41" s="22">
        <f t="shared" si="0"/>
        <v>5.6</v>
      </c>
    </row>
    <row r="42" spans="1:17" ht="12.75">
      <c r="A42" s="10">
        <v>121</v>
      </c>
      <c r="B42" s="9" t="s">
        <v>63</v>
      </c>
      <c r="C42" s="10">
        <v>1971</v>
      </c>
      <c r="D42" s="10" t="s">
        <v>30</v>
      </c>
      <c r="E42" s="4">
        <v>1</v>
      </c>
      <c r="F42" s="2">
        <v>300</v>
      </c>
      <c r="G42" s="8">
        <f aca="true" t="shared" si="2" ref="G42:G54">E42*1+F42/100</f>
        <v>4</v>
      </c>
      <c r="H42" s="5"/>
      <c r="I42" s="2"/>
      <c r="J42" s="8"/>
      <c r="K42" s="4"/>
      <c r="L42" s="2"/>
      <c r="M42" s="8"/>
      <c r="N42" s="5"/>
      <c r="O42" s="2"/>
      <c r="P42" s="6"/>
      <c r="Q42" s="22">
        <f t="shared" si="0"/>
        <v>4</v>
      </c>
    </row>
    <row r="43" spans="1:17" ht="12.75">
      <c r="A43" s="10">
        <v>93</v>
      </c>
      <c r="B43" s="9" t="s">
        <v>38</v>
      </c>
      <c r="C43" s="10">
        <v>1973</v>
      </c>
      <c r="D43" s="10" t="s">
        <v>53</v>
      </c>
      <c r="E43" s="4">
        <v>1</v>
      </c>
      <c r="F43" s="2">
        <v>240</v>
      </c>
      <c r="G43" s="8">
        <f t="shared" si="2"/>
        <v>3.4</v>
      </c>
      <c r="H43" s="5"/>
      <c r="I43" s="2"/>
      <c r="J43" s="8"/>
      <c r="K43" s="4"/>
      <c r="L43" s="2"/>
      <c r="M43" s="8"/>
      <c r="N43" s="5"/>
      <c r="O43" s="2"/>
      <c r="P43" s="6"/>
      <c r="Q43" s="22">
        <f t="shared" si="0"/>
        <v>3.4</v>
      </c>
    </row>
    <row r="44" spans="1:17" ht="12.75">
      <c r="A44" s="10">
        <v>28</v>
      </c>
      <c r="B44" s="9" t="s">
        <v>36</v>
      </c>
      <c r="C44" s="10">
        <v>1972</v>
      </c>
      <c r="D44" s="10" t="s">
        <v>34</v>
      </c>
      <c r="E44" s="4">
        <v>1</v>
      </c>
      <c r="F44" s="2">
        <v>210</v>
      </c>
      <c r="G44" s="8">
        <f t="shared" si="2"/>
        <v>3.1</v>
      </c>
      <c r="H44" s="5"/>
      <c r="I44" s="2"/>
      <c r="J44" s="8"/>
      <c r="K44" s="4"/>
      <c r="L44" s="2"/>
      <c r="M44" s="8"/>
      <c r="N44" s="5"/>
      <c r="O44" s="2"/>
      <c r="P44" s="6"/>
      <c r="Q44" s="22">
        <f t="shared" si="0"/>
        <v>3.1</v>
      </c>
    </row>
    <row r="45" spans="1:17" ht="12.75">
      <c r="A45" s="10">
        <v>44</v>
      </c>
      <c r="B45" s="9" t="s">
        <v>5</v>
      </c>
      <c r="C45" s="10">
        <v>1986</v>
      </c>
      <c r="D45" s="10" t="s">
        <v>31</v>
      </c>
      <c r="E45" s="4">
        <v>1</v>
      </c>
      <c r="F45" s="2">
        <v>210</v>
      </c>
      <c r="G45" s="8">
        <f t="shared" si="2"/>
        <v>3.1</v>
      </c>
      <c r="H45" s="5"/>
      <c r="I45" s="2"/>
      <c r="J45" s="8"/>
      <c r="K45" s="4"/>
      <c r="L45" s="2"/>
      <c r="M45" s="8"/>
      <c r="N45" s="5"/>
      <c r="O45" s="2"/>
      <c r="P45" s="6"/>
      <c r="Q45" s="22">
        <f t="shared" si="0"/>
        <v>3.1</v>
      </c>
    </row>
    <row r="46" spans="1:17" ht="12.75">
      <c r="A46" s="10">
        <v>125</v>
      </c>
      <c r="B46" s="9" t="s">
        <v>47</v>
      </c>
      <c r="C46" s="10">
        <v>1960</v>
      </c>
      <c r="D46" s="10" t="s">
        <v>30</v>
      </c>
      <c r="E46" s="4">
        <v>1</v>
      </c>
      <c r="F46" s="2">
        <v>210</v>
      </c>
      <c r="G46" s="8">
        <f t="shared" si="2"/>
        <v>3.1</v>
      </c>
      <c r="H46" s="5"/>
      <c r="I46" s="2"/>
      <c r="J46" s="8"/>
      <c r="K46" s="4"/>
      <c r="L46" s="2"/>
      <c r="M46" s="8"/>
      <c r="N46" s="5"/>
      <c r="O46" s="2"/>
      <c r="P46" s="6"/>
      <c r="Q46" s="22">
        <f t="shared" si="0"/>
        <v>3.1</v>
      </c>
    </row>
    <row r="47" spans="1:17" ht="12.75">
      <c r="A47" s="10">
        <v>138</v>
      </c>
      <c r="B47" s="9" t="s">
        <v>69</v>
      </c>
      <c r="C47" s="10">
        <v>1981</v>
      </c>
      <c r="D47" s="10" t="s">
        <v>30</v>
      </c>
      <c r="E47" s="4">
        <v>1</v>
      </c>
      <c r="F47" s="2">
        <v>200</v>
      </c>
      <c r="G47" s="8">
        <f t="shared" si="2"/>
        <v>3</v>
      </c>
      <c r="H47" s="5"/>
      <c r="I47" s="2"/>
      <c r="J47" s="8"/>
      <c r="K47" s="4"/>
      <c r="L47" s="2"/>
      <c r="M47" s="8"/>
      <c r="N47" s="5"/>
      <c r="O47" s="2"/>
      <c r="P47" s="23"/>
      <c r="Q47" s="22">
        <f t="shared" si="0"/>
        <v>3</v>
      </c>
    </row>
    <row r="48" spans="1:17" ht="12.75">
      <c r="A48" s="10">
        <v>24</v>
      </c>
      <c r="B48" s="9" t="s">
        <v>50</v>
      </c>
      <c r="C48" s="10">
        <v>1991</v>
      </c>
      <c r="D48" s="10" t="s">
        <v>30</v>
      </c>
      <c r="E48" s="4">
        <v>1</v>
      </c>
      <c r="F48" s="2">
        <v>190</v>
      </c>
      <c r="G48" s="8">
        <f t="shared" si="2"/>
        <v>2.9</v>
      </c>
      <c r="H48" s="5"/>
      <c r="I48" s="2"/>
      <c r="J48" s="8"/>
      <c r="K48" s="4"/>
      <c r="L48" s="2"/>
      <c r="M48" s="8"/>
      <c r="N48" s="5"/>
      <c r="O48" s="2"/>
      <c r="P48" s="6"/>
      <c r="Q48" s="22">
        <f t="shared" si="0"/>
        <v>2.9</v>
      </c>
    </row>
    <row r="49" spans="1:17" ht="12.75">
      <c r="A49" s="10">
        <v>151</v>
      </c>
      <c r="B49" s="9" t="s">
        <v>70</v>
      </c>
      <c r="C49" s="10">
        <v>1990</v>
      </c>
      <c r="D49" s="10" t="s">
        <v>30</v>
      </c>
      <c r="E49" s="4">
        <v>1</v>
      </c>
      <c r="F49" s="2">
        <v>160</v>
      </c>
      <c r="G49" s="8">
        <f t="shared" si="2"/>
        <v>2.6</v>
      </c>
      <c r="H49" s="5"/>
      <c r="I49" s="2"/>
      <c r="J49" s="8"/>
      <c r="K49" s="4"/>
      <c r="L49" s="2"/>
      <c r="M49" s="8"/>
      <c r="N49" s="5"/>
      <c r="O49" s="2"/>
      <c r="P49" s="6"/>
      <c r="Q49" s="22">
        <f t="shared" si="0"/>
        <v>2.6</v>
      </c>
    </row>
    <row r="50" spans="1:17" ht="12.75">
      <c r="A50" s="10">
        <v>147</v>
      </c>
      <c r="B50" s="9" t="s">
        <v>45</v>
      </c>
      <c r="C50" s="10">
        <v>1971</v>
      </c>
      <c r="D50" s="10" t="s">
        <v>30</v>
      </c>
      <c r="E50" s="4">
        <v>1</v>
      </c>
      <c r="F50" s="2">
        <v>150</v>
      </c>
      <c r="G50" s="8">
        <f t="shared" si="2"/>
        <v>2.5</v>
      </c>
      <c r="H50" s="5"/>
      <c r="I50" s="2"/>
      <c r="J50" s="8"/>
      <c r="K50" s="4"/>
      <c r="L50" s="2"/>
      <c r="M50" s="8"/>
      <c r="N50" s="5"/>
      <c r="O50" s="2"/>
      <c r="P50" s="6"/>
      <c r="Q50" s="22">
        <f t="shared" si="0"/>
        <v>2.5</v>
      </c>
    </row>
    <row r="51" spans="1:17" ht="12.75">
      <c r="A51" s="10">
        <v>169</v>
      </c>
      <c r="B51" s="9" t="s">
        <v>74</v>
      </c>
      <c r="C51" s="10">
        <v>1969</v>
      </c>
      <c r="D51" s="10" t="s">
        <v>30</v>
      </c>
      <c r="E51" s="4">
        <v>1</v>
      </c>
      <c r="F51" s="2">
        <v>140</v>
      </c>
      <c r="G51" s="8">
        <f t="shared" si="2"/>
        <v>2.4</v>
      </c>
      <c r="H51" s="5"/>
      <c r="I51" s="2"/>
      <c r="J51" s="8"/>
      <c r="K51" s="4"/>
      <c r="L51" s="2"/>
      <c r="M51" s="8"/>
      <c r="N51" s="5"/>
      <c r="O51" s="2"/>
      <c r="P51" s="6"/>
      <c r="Q51" s="22">
        <f t="shared" si="0"/>
        <v>2.4</v>
      </c>
    </row>
    <row r="52" spans="1:17" ht="12.75">
      <c r="A52" s="10">
        <v>88</v>
      </c>
      <c r="B52" s="9" t="s">
        <v>18</v>
      </c>
      <c r="C52" s="10"/>
      <c r="D52" s="10" t="s">
        <v>31</v>
      </c>
      <c r="E52" s="4">
        <v>1</v>
      </c>
      <c r="F52" s="2">
        <v>100</v>
      </c>
      <c r="G52" s="8">
        <f t="shared" si="2"/>
        <v>2</v>
      </c>
      <c r="H52" s="5"/>
      <c r="I52" s="2"/>
      <c r="J52" s="8"/>
      <c r="K52" s="4"/>
      <c r="L52" s="2"/>
      <c r="M52" s="8"/>
      <c r="N52" s="5"/>
      <c r="O52" s="2"/>
      <c r="P52" s="6"/>
      <c r="Q52" s="22">
        <f t="shared" si="0"/>
        <v>2</v>
      </c>
    </row>
    <row r="53" spans="1:17" ht="12.75">
      <c r="A53" s="10">
        <v>152</v>
      </c>
      <c r="B53" s="9" t="s">
        <v>71</v>
      </c>
      <c r="C53" s="10">
        <v>1991</v>
      </c>
      <c r="D53" s="10" t="s">
        <v>30</v>
      </c>
      <c r="E53" s="4">
        <v>1</v>
      </c>
      <c r="F53" s="2">
        <v>90</v>
      </c>
      <c r="G53" s="8">
        <f t="shared" si="2"/>
        <v>1.9</v>
      </c>
      <c r="H53" s="5"/>
      <c r="I53" s="2"/>
      <c r="J53" s="8"/>
      <c r="K53" s="4"/>
      <c r="L53" s="2"/>
      <c r="M53" s="8"/>
      <c r="N53" s="5"/>
      <c r="O53" s="2"/>
      <c r="P53" s="6"/>
      <c r="Q53" s="22">
        <f t="shared" si="0"/>
        <v>1.9</v>
      </c>
    </row>
    <row r="54" spans="1:17" ht="13.5" thickBot="1">
      <c r="A54" s="26">
        <v>85</v>
      </c>
      <c r="B54" s="20" t="s">
        <v>9</v>
      </c>
      <c r="C54" s="26">
        <v>1972</v>
      </c>
      <c r="D54" s="26" t="s">
        <v>30</v>
      </c>
      <c r="E54" s="27">
        <v>1</v>
      </c>
      <c r="F54" s="28">
        <v>50</v>
      </c>
      <c r="G54" s="25">
        <f t="shared" si="2"/>
        <v>1.5</v>
      </c>
      <c r="H54" s="29"/>
      <c r="I54" s="28"/>
      <c r="J54" s="25"/>
      <c r="K54" s="27"/>
      <c r="L54" s="28"/>
      <c r="M54" s="25"/>
      <c r="N54" s="29"/>
      <c r="O54" s="28"/>
      <c r="P54" s="30"/>
      <c r="Q54" s="22">
        <f t="shared" si="0"/>
        <v>1.5</v>
      </c>
    </row>
    <row r="55" spans="1:19" ht="13.5" thickBot="1">
      <c r="A55" s="42" t="s">
        <v>54</v>
      </c>
      <c r="B55" s="43"/>
      <c r="C55" s="43"/>
      <c r="D55" s="44"/>
      <c r="E55" s="32">
        <f>SUM(E5:E54)</f>
        <v>72</v>
      </c>
      <c r="F55" s="32">
        <f aca="true" t="shared" si="3" ref="F55:Q55">SUM(F5:F54)</f>
        <v>17810</v>
      </c>
      <c r="G55" s="37">
        <f t="shared" si="3"/>
        <v>250.09999999999997</v>
      </c>
      <c r="H55" s="33">
        <f t="shared" si="3"/>
        <v>4</v>
      </c>
      <c r="I55" s="32">
        <f t="shared" si="3"/>
        <v>5270</v>
      </c>
      <c r="J55" s="35">
        <f t="shared" si="3"/>
        <v>64.7</v>
      </c>
      <c r="K55" s="32">
        <f t="shared" si="3"/>
        <v>20</v>
      </c>
      <c r="L55" s="32">
        <f t="shared" si="3"/>
        <v>16980</v>
      </c>
      <c r="M55" s="37">
        <f t="shared" si="3"/>
        <v>209.8</v>
      </c>
      <c r="N55" s="33">
        <f t="shared" si="3"/>
        <v>1</v>
      </c>
      <c r="O55" s="32">
        <f t="shared" si="3"/>
        <v>2900</v>
      </c>
      <c r="P55" s="31">
        <f t="shared" si="3"/>
        <v>34</v>
      </c>
      <c r="Q55" s="34">
        <f t="shared" si="3"/>
        <v>558.6</v>
      </c>
      <c r="S55" s="36"/>
    </row>
    <row r="56" spans="1:17" ht="12.75">
      <c r="A56" s="12"/>
      <c r="B56" s="11"/>
      <c r="C56" s="12"/>
      <c r="D56" s="12"/>
      <c r="E56" s="12"/>
      <c r="F56" s="12"/>
      <c r="G56" s="15"/>
      <c r="H56" s="12"/>
      <c r="I56" s="12"/>
      <c r="J56" s="15"/>
      <c r="K56" s="12"/>
      <c r="L56" s="12"/>
      <c r="M56" s="15"/>
      <c r="N56" s="12"/>
      <c r="O56" s="12"/>
      <c r="P56" s="12"/>
      <c r="Q56" s="15"/>
    </row>
    <row r="57" spans="1:17" ht="12.75">
      <c r="A57" s="12"/>
      <c r="B57" t="s">
        <v>11</v>
      </c>
      <c r="H57" t="s">
        <v>14</v>
      </c>
      <c r="J57" s="15"/>
      <c r="K57" s="12"/>
      <c r="L57" s="12"/>
      <c r="M57" s="15"/>
      <c r="N57" s="12"/>
      <c r="O57" s="12"/>
      <c r="P57" s="12"/>
      <c r="Q57" s="15"/>
    </row>
    <row r="61" spans="2:4" ht="12.75">
      <c r="B61" t="s">
        <v>80</v>
      </c>
      <c r="D61" s="3">
        <v>234</v>
      </c>
    </row>
    <row r="62" spans="2:4" ht="12.75">
      <c r="B62" t="s">
        <v>81</v>
      </c>
      <c r="D62" s="3">
        <v>50</v>
      </c>
    </row>
    <row r="64" spans="2:7" ht="12.75">
      <c r="B64" t="s">
        <v>83</v>
      </c>
      <c r="D64" s="38">
        <f>E55+H55+K55+N55</f>
        <v>97</v>
      </c>
      <c r="E64" t="s">
        <v>85</v>
      </c>
      <c r="F64">
        <f>F55+I55+L55+O55</f>
        <v>42960</v>
      </c>
      <c r="G64" t="s">
        <v>86</v>
      </c>
    </row>
    <row r="65" ht="12.75">
      <c r="B65" t="s">
        <v>84</v>
      </c>
    </row>
    <row r="66" spans="2:7" ht="12.75">
      <c r="B66" s="38" t="s">
        <v>82</v>
      </c>
      <c r="D66" s="38">
        <f>E55</f>
        <v>72</v>
      </c>
      <c r="E66" t="s">
        <v>85</v>
      </c>
      <c r="F66">
        <f>F55</f>
        <v>17810</v>
      </c>
      <c r="G66" t="s">
        <v>86</v>
      </c>
    </row>
    <row r="67" spans="2:7" ht="12.75">
      <c r="B67" s="38" t="s">
        <v>87</v>
      </c>
      <c r="D67" s="38">
        <f>H55</f>
        <v>4</v>
      </c>
      <c r="E67" t="s">
        <v>85</v>
      </c>
      <c r="F67">
        <f>I55</f>
        <v>5270</v>
      </c>
      <c r="G67" t="s">
        <v>86</v>
      </c>
    </row>
    <row r="68" spans="2:7" ht="12.75">
      <c r="B68" s="38" t="s">
        <v>88</v>
      </c>
      <c r="D68" s="38">
        <f>K55</f>
        <v>20</v>
      </c>
      <c r="E68" t="s">
        <v>85</v>
      </c>
      <c r="F68">
        <f>L55</f>
        <v>16980</v>
      </c>
      <c r="G68" t="s">
        <v>86</v>
      </c>
    </row>
    <row r="69" spans="2:7" ht="12.75">
      <c r="B69" s="38" t="s">
        <v>89</v>
      </c>
      <c r="D69" s="38">
        <f>N55</f>
        <v>1</v>
      </c>
      <c r="E69" t="s">
        <v>85</v>
      </c>
      <c r="F69">
        <f>O55</f>
        <v>2900</v>
      </c>
      <c r="G69" t="s">
        <v>86</v>
      </c>
    </row>
    <row r="73" ht="12.75">
      <c r="G73" s="3" t="s">
        <v>93</v>
      </c>
    </row>
    <row r="74" spans="2:19" ht="12.75">
      <c r="B74" t="s">
        <v>90</v>
      </c>
      <c r="D74" s="11" t="s">
        <v>52</v>
      </c>
      <c r="E74" s="12">
        <v>1957</v>
      </c>
      <c r="F74" s="12" t="s">
        <v>30</v>
      </c>
      <c r="G74" s="12">
        <v>34</v>
      </c>
      <c r="H74" s="12"/>
      <c r="I74" s="15"/>
      <c r="J74" s="12"/>
      <c r="K74" s="12"/>
      <c r="L74" s="15"/>
      <c r="M74" s="12"/>
      <c r="N74" s="12"/>
      <c r="O74" s="15"/>
      <c r="P74" s="12"/>
      <c r="Q74" s="12"/>
      <c r="R74" s="15"/>
      <c r="S74" s="15"/>
    </row>
    <row r="75" spans="2:19" ht="12.75">
      <c r="B75" t="s">
        <v>91</v>
      </c>
      <c r="D75" s="11" t="s">
        <v>65</v>
      </c>
      <c r="E75" s="12">
        <v>1986</v>
      </c>
      <c r="F75" s="12" t="s">
        <v>64</v>
      </c>
      <c r="G75" s="12">
        <v>30</v>
      </c>
      <c r="H75" s="12"/>
      <c r="I75" s="15"/>
      <c r="J75" s="12"/>
      <c r="K75" s="12"/>
      <c r="L75" s="15"/>
      <c r="M75" s="12"/>
      <c r="N75" s="12"/>
      <c r="O75" s="15"/>
      <c r="P75" s="12"/>
      <c r="Q75" s="12"/>
      <c r="R75" s="12"/>
      <c r="S75" s="15"/>
    </row>
    <row r="76" spans="2:19" ht="12.75">
      <c r="B76" t="s">
        <v>92</v>
      </c>
      <c r="D76" s="11" t="s">
        <v>75</v>
      </c>
      <c r="E76" s="12">
        <v>1970</v>
      </c>
      <c r="F76" s="12" t="s">
        <v>30</v>
      </c>
      <c r="G76" s="12">
        <v>26</v>
      </c>
      <c r="H76" s="12"/>
      <c r="I76" s="15"/>
      <c r="J76" s="12"/>
      <c r="K76" s="12"/>
      <c r="L76" s="15"/>
      <c r="M76" s="12"/>
      <c r="N76" s="12"/>
      <c r="O76" s="15"/>
      <c r="P76" s="12"/>
      <c r="Q76" s="12"/>
      <c r="R76" s="12"/>
      <c r="S76" s="15"/>
    </row>
    <row r="78" spans="2:7" ht="12.75">
      <c r="B78" t="s">
        <v>94</v>
      </c>
      <c r="D78" s="11" t="s">
        <v>52</v>
      </c>
      <c r="E78" s="12">
        <v>1957</v>
      </c>
      <c r="F78" s="12" t="s">
        <v>30</v>
      </c>
      <c r="G78" s="39" t="s">
        <v>95</v>
      </c>
    </row>
    <row r="80" spans="2:5" ht="12.75">
      <c r="B80" t="s">
        <v>96</v>
      </c>
      <c r="E80" t="s">
        <v>101</v>
      </c>
    </row>
    <row r="81" spans="2:5" ht="12.75">
      <c r="B81" t="s">
        <v>97</v>
      </c>
      <c r="E81" t="s">
        <v>50</v>
      </c>
    </row>
    <row r="82" spans="2:5" ht="12.75">
      <c r="B82" t="s">
        <v>98</v>
      </c>
      <c r="E82" t="s">
        <v>99</v>
      </c>
    </row>
    <row r="84" spans="2:5" ht="12.75">
      <c r="B84" t="s">
        <v>102</v>
      </c>
      <c r="E84" t="s">
        <v>66</v>
      </c>
    </row>
  </sheetData>
  <mergeCells count="10">
    <mergeCell ref="Q3:Q4"/>
    <mergeCell ref="A55:D55"/>
    <mergeCell ref="E3:G3"/>
    <mergeCell ref="H3:J3"/>
    <mergeCell ref="K3:M3"/>
    <mergeCell ref="N3:P3"/>
    <mergeCell ref="A3:A4"/>
    <mergeCell ref="B3:B4"/>
    <mergeCell ref="C3:C4"/>
    <mergeCell ref="D3:D4"/>
  </mergeCells>
  <printOptions/>
  <pageMargins left="0.28" right="0.12" top="0.4" bottom="0.37" header="0.12" footer="0.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C30" sqref="C30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5" width="15.625" style="0" customWidth="1"/>
    <col min="6" max="8" width="15.375" style="0" customWidth="1"/>
    <col min="9" max="9" width="10.875" style="0" customWidth="1"/>
    <col min="10" max="10" width="12.375" style="0" customWidth="1"/>
    <col min="11" max="11" width="5.875" style="0" customWidth="1"/>
  </cols>
  <sheetData>
    <row r="1" spans="1:13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2.75">
      <c r="A3" s="11"/>
      <c r="B3" s="11"/>
      <c r="C3" s="11"/>
      <c r="D3" s="11"/>
      <c r="E3" s="11"/>
      <c r="F3" s="11"/>
      <c r="G3" s="11"/>
      <c r="H3" s="11"/>
      <c r="I3" s="11"/>
      <c r="J3" s="16"/>
      <c r="K3" s="11"/>
      <c r="L3" s="11"/>
      <c r="M3" s="11"/>
    </row>
    <row r="4" spans="1:1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</sheetData>
  <printOptions/>
  <pageMargins left="0.12" right="0.12" top="0.35" bottom="0.33" header="0.12" footer="0.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1"/>
  <sheetViews>
    <sheetView workbookViewId="0" topLeftCell="A1">
      <selection activeCell="B32" sqref="B32"/>
    </sheetView>
  </sheetViews>
  <sheetFormatPr defaultColWidth="9.00390625" defaultRowHeight="12.75"/>
  <cols>
    <col min="1" max="1" width="5.375" style="3" customWidth="1"/>
    <col min="2" max="2" width="18.125" style="0" customWidth="1"/>
    <col min="3" max="20" width="6.75390625" style="3" customWidth="1"/>
    <col min="21" max="29" width="7.125" style="0" customWidth="1"/>
  </cols>
  <sheetData>
    <row r="1" spans="1:22" ht="15.75">
      <c r="A1" s="12"/>
      <c r="B1" s="13"/>
      <c r="C1" s="14"/>
      <c r="D1" s="14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1"/>
      <c r="V1" s="11"/>
    </row>
    <row r="2" spans="1:22" ht="12.75">
      <c r="A2" s="12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</row>
    <row r="3" spans="1:22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  <c r="M3" s="58"/>
      <c r="N3" s="58"/>
      <c r="O3" s="57"/>
      <c r="P3" s="57"/>
      <c r="Q3" s="57"/>
      <c r="R3" s="57"/>
      <c r="S3" s="57"/>
      <c r="T3" s="57"/>
      <c r="U3" s="11"/>
      <c r="V3" s="11"/>
    </row>
    <row r="4" spans="1:22" ht="12.75">
      <c r="A4" s="57"/>
      <c r="B4" s="5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1"/>
      <c r="V4" s="11"/>
    </row>
    <row r="5" spans="1:22" ht="12.75">
      <c r="A5" s="12"/>
      <c r="B5" s="11"/>
      <c r="C5" s="12"/>
      <c r="D5" s="12"/>
      <c r="E5" s="15"/>
      <c r="F5" s="12"/>
      <c r="G5" s="12"/>
      <c r="H5" s="15"/>
      <c r="I5" s="12"/>
      <c r="J5" s="12"/>
      <c r="K5" s="15"/>
      <c r="L5" s="12"/>
      <c r="M5" s="12"/>
      <c r="N5" s="12"/>
      <c r="O5" s="12"/>
      <c r="P5" s="12"/>
      <c r="Q5" s="15"/>
      <c r="R5" s="12"/>
      <c r="S5" s="12"/>
      <c r="T5" s="15"/>
      <c r="U5" s="11"/>
      <c r="V5" s="11"/>
    </row>
    <row r="6" spans="1:22" ht="12.75">
      <c r="A6" s="12"/>
      <c r="B6" s="11"/>
      <c r="C6" s="12"/>
      <c r="D6" s="12"/>
      <c r="E6" s="15"/>
      <c r="F6" s="12"/>
      <c r="G6" s="12"/>
      <c r="H6" s="15"/>
      <c r="I6" s="12"/>
      <c r="J6" s="12"/>
      <c r="K6" s="15"/>
      <c r="L6" s="12"/>
      <c r="M6" s="12"/>
      <c r="N6" s="12"/>
      <c r="O6" s="12"/>
      <c r="P6" s="12"/>
      <c r="Q6" s="15"/>
      <c r="R6" s="12"/>
      <c r="S6" s="12"/>
      <c r="T6" s="15"/>
      <c r="U6" s="11"/>
      <c r="V6" s="11"/>
    </row>
    <row r="7" spans="1:22" ht="12.75">
      <c r="A7" s="12"/>
      <c r="B7" s="11"/>
      <c r="C7" s="12"/>
      <c r="D7" s="12"/>
      <c r="E7" s="15"/>
      <c r="F7" s="12"/>
      <c r="G7" s="12"/>
      <c r="H7" s="15"/>
      <c r="I7" s="12"/>
      <c r="J7" s="12"/>
      <c r="K7" s="15"/>
      <c r="L7" s="12"/>
      <c r="M7" s="12"/>
      <c r="N7" s="12"/>
      <c r="O7" s="12"/>
      <c r="P7" s="12"/>
      <c r="Q7" s="15"/>
      <c r="R7" s="12"/>
      <c r="S7" s="12"/>
      <c r="T7" s="15"/>
      <c r="U7" s="11"/>
      <c r="V7" s="11"/>
    </row>
    <row r="8" spans="1:22" ht="12.75">
      <c r="A8" s="12"/>
      <c r="B8" s="11"/>
      <c r="C8" s="12"/>
      <c r="D8" s="12"/>
      <c r="E8" s="15"/>
      <c r="F8" s="12"/>
      <c r="G8" s="12"/>
      <c r="H8" s="15"/>
      <c r="I8" s="12"/>
      <c r="J8" s="12"/>
      <c r="K8" s="15"/>
      <c r="L8" s="12"/>
      <c r="M8" s="12"/>
      <c r="N8" s="12"/>
      <c r="O8" s="12"/>
      <c r="P8" s="12"/>
      <c r="Q8" s="15"/>
      <c r="R8" s="12"/>
      <c r="S8" s="12"/>
      <c r="T8" s="15"/>
      <c r="U8" s="11"/>
      <c r="V8" s="11"/>
    </row>
    <row r="9" spans="1:22" ht="12.75">
      <c r="A9" s="12"/>
      <c r="B9" s="11"/>
      <c r="C9" s="12"/>
      <c r="D9" s="12"/>
      <c r="E9" s="15"/>
      <c r="F9" s="12"/>
      <c r="G9" s="12"/>
      <c r="H9" s="15"/>
      <c r="I9" s="12"/>
      <c r="J9" s="12"/>
      <c r="K9" s="15"/>
      <c r="L9" s="12"/>
      <c r="M9" s="12"/>
      <c r="N9" s="12"/>
      <c r="O9" s="12"/>
      <c r="P9" s="12"/>
      <c r="Q9" s="15"/>
      <c r="R9" s="12"/>
      <c r="S9" s="12"/>
      <c r="T9" s="15"/>
      <c r="U9" s="11"/>
      <c r="V9" s="11"/>
    </row>
    <row r="10" spans="1:22" ht="12.75">
      <c r="A10" s="12"/>
      <c r="B10" s="11"/>
      <c r="C10" s="12"/>
      <c r="D10" s="12"/>
      <c r="E10" s="15"/>
      <c r="F10" s="12"/>
      <c r="G10" s="12"/>
      <c r="H10" s="15"/>
      <c r="I10" s="12"/>
      <c r="J10" s="12"/>
      <c r="K10" s="15"/>
      <c r="L10" s="12"/>
      <c r="M10" s="12"/>
      <c r="N10" s="12"/>
      <c r="O10" s="12"/>
      <c r="P10" s="12"/>
      <c r="Q10" s="15"/>
      <c r="R10" s="12"/>
      <c r="S10" s="12"/>
      <c r="T10" s="15"/>
      <c r="U10" s="11"/>
      <c r="V10" s="11"/>
    </row>
    <row r="11" spans="1:22" ht="12.75">
      <c r="A11" s="12"/>
      <c r="B11" s="11"/>
      <c r="C11" s="12"/>
      <c r="D11" s="12"/>
      <c r="E11" s="15"/>
      <c r="F11" s="12"/>
      <c r="G11" s="12"/>
      <c r="H11" s="15"/>
      <c r="I11" s="12"/>
      <c r="J11" s="12"/>
      <c r="K11" s="15"/>
      <c r="L11" s="12"/>
      <c r="M11" s="12"/>
      <c r="N11" s="12"/>
      <c r="O11" s="12"/>
      <c r="P11" s="12"/>
      <c r="Q11" s="15"/>
      <c r="R11" s="12"/>
      <c r="S11" s="12"/>
      <c r="T11" s="15"/>
      <c r="U11" s="11"/>
      <c r="V11" s="11"/>
    </row>
    <row r="12" spans="1:22" ht="12.75">
      <c r="A12" s="12"/>
      <c r="B12" s="11"/>
      <c r="C12" s="12"/>
      <c r="D12" s="12"/>
      <c r="E12" s="15"/>
      <c r="F12" s="12"/>
      <c r="G12" s="12"/>
      <c r="H12" s="15"/>
      <c r="I12" s="12"/>
      <c r="J12" s="12"/>
      <c r="K12" s="15"/>
      <c r="L12" s="12"/>
      <c r="M12" s="12"/>
      <c r="N12" s="12"/>
      <c r="O12" s="12"/>
      <c r="P12" s="12"/>
      <c r="Q12" s="15"/>
      <c r="R12" s="12"/>
      <c r="S12" s="12"/>
      <c r="T12" s="15"/>
      <c r="U12" s="11"/>
      <c r="V12" s="11"/>
    </row>
    <row r="13" spans="1:22" ht="12.75">
      <c r="A13" s="12"/>
      <c r="B13" s="11"/>
      <c r="C13" s="12"/>
      <c r="D13" s="12"/>
      <c r="E13" s="15"/>
      <c r="F13" s="12"/>
      <c r="G13" s="12"/>
      <c r="H13" s="15"/>
      <c r="I13" s="12"/>
      <c r="J13" s="12"/>
      <c r="K13" s="15"/>
      <c r="L13" s="12"/>
      <c r="M13" s="12"/>
      <c r="N13" s="12"/>
      <c r="O13" s="12"/>
      <c r="P13" s="12"/>
      <c r="Q13" s="15"/>
      <c r="R13" s="12"/>
      <c r="S13" s="12"/>
      <c r="T13" s="15"/>
      <c r="U13" s="11"/>
      <c r="V13" s="11"/>
    </row>
    <row r="14" spans="1:22" ht="12.75">
      <c r="A14" s="12"/>
      <c r="B14" s="11"/>
      <c r="C14" s="12"/>
      <c r="D14" s="12"/>
      <c r="E14" s="15"/>
      <c r="F14" s="12"/>
      <c r="G14" s="12"/>
      <c r="H14" s="15"/>
      <c r="I14" s="12"/>
      <c r="J14" s="12"/>
      <c r="K14" s="15"/>
      <c r="L14" s="12"/>
      <c r="M14" s="12"/>
      <c r="N14" s="12"/>
      <c r="O14" s="12"/>
      <c r="P14" s="12"/>
      <c r="Q14" s="15"/>
      <c r="R14" s="12"/>
      <c r="S14" s="12"/>
      <c r="T14" s="15"/>
      <c r="U14" s="11"/>
      <c r="V14" s="11"/>
    </row>
    <row r="15" spans="1:22" ht="12.75">
      <c r="A15" s="12"/>
      <c r="B15" s="11"/>
      <c r="C15" s="12"/>
      <c r="D15" s="12"/>
      <c r="E15" s="15"/>
      <c r="F15" s="12"/>
      <c r="G15" s="12"/>
      <c r="H15" s="15"/>
      <c r="I15" s="12"/>
      <c r="J15" s="12"/>
      <c r="K15" s="15"/>
      <c r="L15" s="12"/>
      <c r="M15" s="12"/>
      <c r="N15" s="12"/>
      <c r="O15" s="12"/>
      <c r="P15" s="12"/>
      <c r="Q15" s="15"/>
      <c r="R15" s="12"/>
      <c r="S15" s="12"/>
      <c r="T15" s="15"/>
      <c r="U15" s="11"/>
      <c r="V15" s="11"/>
    </row>
    <row r="16" spans="1:22" ht="12.75">
      <c r="A16" s="12"/>
      <c r="B16" s="11"/>
      <c r="C16" s="12"/>
      <c r="D16" s="12"/>
      <c r="E16" s="15"/>
      <c r="F16" s="12"/>
      <c r="G16" s="12"/>
      <c r="H16" s="15"/>
      <c r="I16" s="12"/>
      <c r="J16" s="12"/>
      <c r="K16" s="15"/>
      <c r="L16" s="12"/>
      <c r="M16" s="12"/>
      <c r="N16" s="12"/>
      <c r="O16" s="12"/>
      <c r="P16" s="12"/>
      <c r="Q16" s="15"/>
      <c r="R16" s="12"/>
      <c r="S16" s="12"/>
      <c r="T16" s="15"/>
      <c r="U16" s="11"/>
      <c r="V16" s="11"/>
    </row>
    <row r="17" spans="1:22" ht="12.75">
      <c r="A17" s="12"/>
      <c r="B17" s="11"/>
      <c r="C17" s="12"/>
      <c r="D17" s="12"/>
      <c r="E17" s="15"/>
      <c r="F17" s="12"/>
      <c r="G17" s="12"/>
      <c r="H17" s="15"/>
      <c r="I17" s="12"/>
      <c r="J17" s="12"/>
      <c r="K17" s="15"/>
      <c r="L17" s="12"/>
      <c r="M17" s="12"/>
      <c r="N17" s="12"/>
      <c r="O17" s="12"/>
      <c r="P17" s="12"/>
      <c r="Q17" s="15"/>
      <c r="R17" s="12"/>
      <c r="S17" s="12"/>
      <c r="T17" s="15"/>
      <c r="U17" s="11"/>
      <c r="V17" s="11"/>
    </row>
    <row r="18" spans="1:22" ht="12.75">
      <c r="A18" s="12"/>
      <c r="B18" s="11"/>
      <c r="C18" s="12"/>
      <c r="D18" s="12"/>
      <c r="E18" s="15"/>
      <c r="F18" s="12"/>
      <c r="G18" s="12"/>
      <c r="H18" s="15"/>
      <c r="I18" s="12"/>
      <c r="J18" s="12"/>
      <c r="K18" s="15"/>
      <c r="L18" s="12"/>
      <c r="M18" s="12"/>
      <c r="N18" s="12"/>
      <c r="O18" s="12"/>
      <c r="P18" s="12"/>
      <c r="Q18" s="15"/>
      <c r="R18" s="12"/>
      <c r="S18" s="12"/>
      <c r="T18" s="15"/>
      <c r="U18" s="11"/>
      <c r="V18" s="11"/>
    </row>
    <row r="19" spans="1:22" ht="12.75">
      <c r="A19" s="12"/>
      <c r="B19" s="11"/>
      <c r="C19" s="12"/>
      <c r="D19" s="12"/>
      <c r="E19" s="15"/>
      <c r="F19" s="12"/>
      <c r="G19" s="12"/>
      <c r="H19" s="15"/>
      <c r="I19" s="12"/>
      <c r="J19" s="12"/>
      <c r="K19" s="15"/>
      <c r="L19" s="12"/>
      <c r="M19" s="12"/>
      <c r="N19" s="12"/>
      <c r="O19" s="12"/>
      <c r="P19" s="12"/>
      <c r="Q19" s="15"/>
      <c r="R19" s="12"/>
      <c r="S19" s="12"/>
      <c r="T19" s="15"/>
      <c r="U19" s="11"/>
      <c r="V19" s="11"/>
    </row>
    <row r="20" spans="1:22" ht="12.75">
      <c r="A20" s="12"/>
      <c r="B20" s="11"/>
      <c r="C20" s="12"/>
      <c r="D20" s="12"/>
      <c r="E20" s="15"/>
      <c r="F20" s="12"/>
      <c r="G20" s="12"/>
      <c r="H20" s="15"/>
      <c r="I20" s="12"/>
      <c r="J20" s="12"/>
      <c r="K20" s="15"/>
      <c r="L20" s="12"/>
      <c r="M20" s="12"/>
      <c r="N20" s="12"/>
      <c r="O20" s="12"/>
      <c r="P20" s="12"/>
      <c r="Q20" s="15"/>
      <c r="R20" s="12"/>
      <c r="S20" s="12"/>
      <c r="T20" s="15"/>
      <c r="U20" s="11"/>
      <c r="V20" s="11"/>
    </row>
    <row r="21" spans="1:22" ht="12.75">
      <c r="A21" s="12"/>
      <c r="B21" s="11"/>
      <c r="C21" s="12"/>
      <c r="D21" s="12"/>
      <c r="E21" s="15"/>
      <c r="F21" s="12"/>
      <c r="G21" s="12"/>
      <c r="H21" s="15"/>
      <c r="I21" s="12"/>
      <c r="J21" s="12"/>
      <c r="K21" s="15"/>
      <c r="L21" s="12"/>
      <c r="M21" s="12"/>
      <c r="N21" s="12"/>
      <c r="O21" s="12"/>
      <c r="P21" s="12"/>
      <c r="Q21" s="15"/>
      <c r="R21" s="12"/>
      <c r="S21" s="12"/>
      <c r="T21" s="15"/>
      <c r="U21" s="11"/>
      <c r="V21" s="11"/>
    </row>
    <row r="22" spans="1:22" ht="12.75">
      <c r="A22" s="12"/>
      <c r="B22" s="11"/>
      <c r="C22" s="12"/>
      <c r="D22" s="12"/>
      <c r="E22" s="15"/>
      <c r="F22" s="12"/>
      <c r="G22" s="12"/>
      <c r="H22" s="15"/>
      <c r="I22" s="12"/>
      <c r="J22" s="12"/>
      <c r="K22" s="15"/>
      <c r="L22" s="12"/>
      <c r="M22" s="12"/>
      <c r="N22" s="12"/>
      <c r="O22" s="12"/>
      <c r="P22" s="12"/>
      <c r="Q22" s="15"/>
      <c r="R22" s="12"/>
      <c r="S22" s="12"/>
      <c r="T22" s="15"/>
      <c r="U22" s="11"/>
      <c r="V22" s="11"/>
    </row>
    <row r="23" spans="1:22" ht="12.75">
      <c r="A23" s="12"/>
      <c r="B23" s="11"/>
      <c r="C23" s="12"/>
      <c r="D23" s="12"/>
      <c r="E23" s="15"/>
      <c r="F23" s="12"/>
      <c r="G23" s="12"/>
      <c r="H23" s="15"/>
      <c r="I23" s="12"/>
      <c r="J23" s="12"/>
      <c r="K23" s="15"/>
      <c r="L23" s="12"/>
      <c r="M23" s="12"/>
      <c r="N23" s="12"/>
      <c r="O23" s="12"/>
      <c r="P23" s="12"/>
      <c r="Q23" s="15"/>
      <c r="R23" s="12"/>
      <c r="S23" s="12"/>
      <c r="T23" s="15"/>
      <c r="U23" s="11"/>
      <c r="V23" s="11"/>
    </row>
    <row r="24" spans="1:22" ht="12.75">
      <c r="A24" s="12"/>
      <c r="B24" s="11"/>
      <c r="C24" s="12"/>
      <c r="D24" s="12"/>
      <c r="E24" s="15"/>
      <c r="F24" s="12"/>
      <c r="G24" s="12"/>
      <c r="H24" s="15"/>
      <c r="I24" s="12"/>
      <c r="J24" s="12"/>
      <c r="K24" s="15"/>
      <c r="L24" s="12"/>
      <c r="M24" s="12"/>
      <c r="N24" s="12"/>
      <c r="O24" s="12"/>
      <c r="P24" s="12"/>
      <c r="Q24" s="15"/>
      <c r="R24" s="12"/>
      <c r="S24" s="12"/>
      <c r="T24" s="15"/>
      <c r="U24" s="11"/>
      <c r="V24" s="11"/>
    </row>
    <row r="25" spans="1:22" ht="12.75">
      <c r="A25" s="12"/>
      <c r="B25" s="11"/>
      <c r="C25" s="12"/>
      <c r="D25" s="12"/>
      <c r="E25" s="15"/>
      <c r="F25" s="12"/>
      <c r="G25" s="12"/>
      <c r="H25" s="15"/>
      <c r="I25" s="12"/>
      <c r="J25" s="12"/>
      <c r="K25" s="15"/>
      <c r="L25" s="12"/>
      <c r="M25" s="12"/>
      <c r="N25" s="12"/>
      <c r="O25" s="12"/>
      <c r="P25" s="12"/>
      <c r="Q25" s="15"/>
      <c r="R25" s="12"/>
      <c r="S25" s="12"/>
      <c r="T25" s="15"/>
      <c r="U25" s="11"/>
      <c r="V25" s="11"/>
    </row>
    <row r="26" spans="1:22" ht="12.75">
      <c r="A26" s="12"/>
      <c r="B26" s="11"/>
      <c r="C26" s="12"/>
      <c r="D26" s="12"/>
      <c r="E26" s="15"/>
      <c r="F26" s="12"/>
      <c r="G26" s="12"/>
      <c r="H26" s="15"/>
      <c r="I26" s="12"/>
      <c r="J26" s="12"/>
      <c r="K26" s="15"/>
      <c r="L26" s="12"/>
      <c r="M26" s="12"/>
      <c r="N26" s="12"/>
      <c r="O26" s="12"/>
      <c r="P26" s="12"/>
      <c r="Q26" s="15"/>
      <c r="R26" s="12"/>
      <c r="S26" s="12"/>
      <c r="T26" s="15"/>
      <c r="U26" s="11"/>
      <c r="V26" s="11"/>
    </row>
    <row r="27" spans="1:22" ht="12.75">
      <c r="A27" s="12"/>
      <c r="B27" s="11"/>
      <c r="C27" s="12"/>
      <c r="D27" s="12"/>
      <c r="E27" s="15"/>
      <c r="F27" s="12"/>
      <c r="G27" s="12"/>
      <c r="H27" s="15"/>
      <c r="I27" s="12"/>
      <c r="J27" s="12"/>
      <c r="K27" s="15"/>
      <c r="L27" s="12"/>
      <c r="M27" s="12"/>
      <c r="N27" s="12"/>
      <c r="O27" s="12"/>
      <c r="P27" s="12"/>
      <c r="Q27" s="15"/>
      <c r="R27" s="12"/>
      <c r="S27" s="12"/>
      <c r="T27" s="15"/>
      <c r="U27" s="11"/>
      <c r="V27" s="11"/>
    </row>
    <row r="28" spans="1:22" ht="12.75">
      <c r="A28" s="12"/>
      <c r="B28" s="11"/>
      <c r="C28" s="12"/>
      <c r="D28" s="12"/>
      <c r="E28" s="15"/>
      <c r="F28" s="12"/>
      <c r="G28" s="12"/>
      <c r="H28" s="15"/>
      <c r="I28" s="12"/>
      <c r="J28" s="12"/>
      <c r="K28" s="15"/>
      <c r="L28" s="12"/>
      <c r="M28" s="12"/>
      <c r="N28" s="12"/>
      <c r="O28" s="12"/>
      <c r="P28" s="12"/>
      <c r="Q28" s="15"/>
      <c r="R28" s="12"/>
      <c r="S28" s="12"/>
      <c r="T28" s="15"/>
      <c r="U28" s="11"/>
      <c r="V28" s="11"/>
    </row>
    <row r="29" spans="1:22" ht="12.75">
      <c r="A29" s="12"/>
      <c r="B29" s="11"/>
      <c r="C29" s="12"/>
      <c r="D29" s="12"/>
      <c r="E29" s="15"/>
      <c r="F29" s="12"/>
      <c r="G29" s="12"/>
      <c r="H29" s="15"/>
      <c r="I29" s="12"/>
      <c r="J29" s="12"/>
      <c r="K29" s="15"/>
      <c r="L29" s="12"/>
      <c r="M29" s="12"/>
      <c r="N29" s="12"/>
      <c r="O29" s="12"/>
      <c r="P29" s="12"/>
      <c r="Q29" s="15"/>
      <c r="R29" s="12"/>
      <c r="S29" s="12"/>
      <c r="T29" s="15"/>
      <c r="U29" s="11"/>
      <c r="V29" s="11"/>
    </row>
    <row r="30" spans="1:22" ht="12.75">
      <c r="A30" s="12"/>
      <c r="B30" s="11"/>
      <c r="C30" s="12"/>
      <c r="D30" s="12"/>
      <c r="E30" s="15"/>
      <c r="F30" s="12"/>
      <c r="G30" s="12"/>
      <c r="H30" s="15"/>
      <c r="I30" s="12"/>
      <c r="J30" s="12"/>
      <c r="K30" s="15"/>
      <c r="L30" s="12"/>
      <c r="M30" s="12"/>
      <c r="N30" s="12"/>
      <c r="O30" s="12"/>
      <c r="P30" s="12"/>
      <c r="Q30" s="15"/>
      <c r="R30" s="12"/>
      <c r="S30" s="12"/>
      <c r="T30" s="15"/>
      <c r="U30" s="11"/>
      <c r="V30" s="11"/>
    </row>
    <row r="31" spans="1:22" ht="12.75">
      <c r="A31" s="12"/>
      <c r="B31" s="11"/>
      <c r="C31" s="12"/>
      <c r="D31" s="12"/>
      <c r="E31" s="15"/>
      <c r="F31" s="12"/>
      <c r="G31" s="12"/>
      <c r="H31" s="15"/>
      <c r="I31" s="12"/>
      <c r="J31" s="12"/>
      <c r="K31" s="15"/>
      <c r="L31" s="12"/>
      <c r="M31" s="12"/>
      <c r="N31" s="12"/>
      <c r="O31" s="12"/>
      <c r="P31" s="12"/>
      <c r="Q31" s="15"/>
      <c r="R31" s="12"/>
      <c r="S31" s="12"/>
      <c r="T31" s="15"/>
      <c r="U31" s="11"/>
      <c r="V31" s="11"/>
    </row>
    <row r="32" spans="1:22" ht="12.75">
      <c r="A32" s="12"/>
      <c r="B32" s="11"/>
      <c r="C32" s="12"/>
      <c r="D32" s="12"/>
      <c r="E32" s="15"/>
      <c r="F32" s="12"/>
      <c r="G32" s="12"/>
      <c r="H32" s="15"/>
      <c r="I32" s="12"/>
      <c r="J32" s="12"/>
      <c r="K32" s="15"/>
      <c r="L32" s="12"/>
      <c r="M32" s="12"/>
      <c r="N32" s="12"/>
      <c r="O32" s="12"/>
      <c r="P32" s="12"/>
      <c r="Q32" s="15"/>
      <c r="R32" s="12"/>
      <c r="S32" s="12"/>
      <c r="T32" s="15"/>
      <c r="U32" s="11"/>
      <c r="V32" s="11"/>
    </row>
    <row r="33" spans="1:22" ht="12.75">
      <c r="A33" s="12"/>
      <c r="B33" s="11"/>
      <c r="C33" s="12"/>
      <c r="D33" s="12"/>
      <c r="E33" s="15"/>
      <c r="F33" s="12"/>
      <c r="G33" s="12"/>
      <c r="H33" s="15"/>
      <c r="I33" s="12"/>
      <c r="J33" s="12"/>
      <c r="K33" s="15"/>
      <c r="L33" s="12"/>
      <c r="M33" s="12"/>
      <c r="N33" s="12"/>
      <c r="O33" s="12"/>
      <c r="P33" s="12"/>
      <c r="Q33" s="15"/>
      <c r="R33" s="12"/>
      <c r="S33" s="12"/>
      <c r="T33" s="15"/>
      <c r="U33" s="11"/>
      <c r="V33" s="11"/>
    </row>
    <row r="34" spans="1:22" ht="12.75">
      <c r="A34" s="12"/>
      <c r="B34" s="11"/>
      <c r="C34" s="12"/>
      <c r="D34" s="12"/>
      <c r="E34" s="15"/>
      <c r="F34" s="12"/>
      <c r="G34" s="12"/>
      <c r="H34" s="15"/>
      <c r="I34" s="12"/>
      <c r="J34" s="12"/>
      <c r="K34" s="15"/>
      <c r="L34" s="12"/>
      <c r="M34" s="12"/>
      <c r="N34" s="12"/>
      <c r="O34" s="12"/>
      <c r="P34" s="12"/>
      <c r="Q34" s="15"/>
      <c r="R34" s="12"/>
      <c r="S34" s="12"/>
      <c r="T34" s="15"/>
      <c r="U34" s="11"/>
      <c r="V34" s="11"/>
    </row>
    <row r="35" spans="1:22" ht="12.75">
      <c r="A35" s="12"/>
      <c r="B35" s="11"/>
      <c r="C35" s="12"/>
      <c r="D35" s="12"/>
      <c r="E35" s="15"/>
      <c r="F35" s="12"/>
      <c r="G35" s="12"/>
      <c r="H35" s="15"/>
      <c r="I35" s="12"/>
      <c r="J35" s="12"/>
      <c r="K35" s="15"/>
      <c r="L35" s="12"/>
      <c r="M35" s="12"/>
      <c r="N35" s="12"/>
      <c r="O35" s="12"/>
      <c r="P35" s="12"/>
      <c r="Q35" s="15"/>
      <c r="R35" s="12"/>
      <c r="S35" s="12"/>
      <c r="T35" s="15"/>
      <c r="U35" s="11"/>
      <c r="V35" s="11"/>
    </row>
    <row r="36" spans="1:22" ht="12.75">
      <c r="A36" s="12"/>
      <c r="B36" s="11"/>
      <c r="C36" s="12"/>
      <c r="D36" s="12"/>
      <c r="E36" s="15"/>
      <c r="F36" s="12"/>
      <c r="G36" s="12"/>
      <c r="H36" s="15"/>
      <c r="I36" s="12"/>
      <c r="J36" s="12"/>
      <c r="K36" s="15"/>
      <c r="L36" s="12"/>
      <c r="M36" s="12"/>
      <c r="N36" s="12"/>
      <c r="O36" s="12"/>
      <c r="P36" s="12"/>
      <c r="Q36" s="15"/>
      <c r="R36" s="12"/>
      <c r="S36" s="12"/>
      <c r="T36" s="15"/>
      <c r="U36" s="11"/>
      <c r="V36" s="11"/>
    </row>
    <row r="37" spans="1:22" ht="12.75">
      <c r="A37" s="12"/>
      <c r="B37" s="11"/>
      <c r="C37" s="12"/>
      <c r="D37" s="12"/>
      <c r="E37" s="15"/>
      <c r="F37" s="12"/>
      <c r="G37" s="12"/>
      <c r="H37" s="15"/>
      <c r="I37" s="12"/>
      <c r="J37" s="12"/>
      <c r="K37" s="15"/>
      <c r="L37" s="12"/>
      <c r="M37" s="12"/>
      <c r="N37" s="12"/>
      <c r="O37" s="12"/>
      <c r="P37" s="12"/>
      <c r="Q37" s="15"/>
      <c r="R37" s="12"/>
      <c r="S37" s="12"/>
      <c r="T37" s="15"/>
      <c r="U37" s="11"/>
      <c r="V37" s="11"/>
    </row>
    <row r="38" spans="1:22" ht="12.75">
      <c r="A38" s="12"/>
      <c r="B38" s="11"/>
      <c r="C38" s="12"/>
      <c r="D38" s="12"/>
      <c r="E38" s="15"/>
      <c r="F38" s="12"/>
      <c r="G38" s="12"/>
      <c r="H38" s="15"/>
      <c r="I38" s="12"/>
      <c r="J38" s="12"/>
      <c r="K38" s="15"/>
      <c r="L38" s="12"/>
      <c r="M38" s="12"/>
      <c r="N38" s="12"/>
      <c r="O38" s="12"/>
      <c r="P38" s="12"/>
      <c r="Q38" s="15"/>
      <c r="R38" s="12"/>
      <c r="S38" s="12"/>
      <c r="T38" s="15"/>
      <c r="U38" s="11"/>
      <c r="V38" s="11"/>
    </row>
    <row r="39" spans="1:22" ht="12.75">
      <c r="A39" s="12"/>
      <c r="B39" s="11"/>
      <c r="C39" s="12"/>
      <c r="D39" s="12"/>
      <c r="E39" s="15"/>
      <c r="F39" s="12"/>
      <c r="G39" s="12"/>
      <c r="H39" s="15"/>
      <c r="I39" s="12"/>
      <c r="J39" s="12"/>
      <c r="K39" s="15"/>
      <c r="L39" s="12"/>
      <c r="M39" s="12"/>
      <c r="N39" s="12"/>
      <c r="O39" s="12"/>
      <c r="P39" s="12"/>
      <c r="Q39" s="15"/>
      <c r="R39" s="12"/>
      <c r="S39" s="12"/>
      <c r="T39" s="15"/>
      <c r="U39" s="11"/>
      <c r="V39" s="11"/>
    </row>
    <row r="40" spans="1:22" ht="12.75">
      <c r="A40" s="12"/>
      <c r="B40" s="11"/>
      <c r="C40" s="12"/>
      <c r="D40" s="12"/>
      <c r="E40" s="15"/>
      <c r="F40" s="12"/>
      <c r="G40" s="12"/>
      <c r="H40" s="15"/>
      <c r="I40" s="12"/>
      <c r="J40" s="12"/>
      <c r="K40" s="15"/>
      <c r="L40" s="12"/>
      <c r="M40" s="12"/>
      <c r="N40" s="12"/>
      <c r="O40" s="12"/>
      <c r="P40" s="12"/>
      <c r="Q40" s="15"/>
      <c r="R40" s="12"/>
      <c r="S40" s="12"/>
      <c r="T40" s="15"/>
      <c r="U40" s="11"/>
      <c r="V40" s="11"/>
    </row>
    <row r="41" spans="1:22" ht="12.75">
      <c r="A41" s="12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1"/>
      <c r="V41" s="11"/>
    </row>
    <row r="42" spans="1:22" ht="12.75">
      <c r="A42" s="12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1"/>
      <c r="V42" s="11"/>
    </row>
    <row r="43" spans="1:22" ht="12.75">
      <c r="A43" s="12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1"/>
      <c r="V43" s="11"/>
    </row>
    <row r="44" spans="1:22" ht="12.75">
      <c r="A44" s="12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1"/>
      <c r="V44" s="11"/>
    </row>
    <row r="45" spans="1:22" ht="12.75">
      <c r="A45" s="12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1"/>
      <c r="V45" s="11"/>
    </row>
    <row r="46" spans="1:22" ht="12.75">
      <c r="A46" s="12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1"/>
      <c r="V46" s="11"/>
    </row>
    <row r="47" spans="1:22" ht="12.75">
      <c r="A47" s="12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1"/>
      <c r="V47" s="11"/>
    </row>
    <row r="48" spans="1:22" ht="12.75">
      <c r="A48" s="12"/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1"/>
      <c r="V48" s="11"/>
    </row>
    <row r="49" spans="1:22" ht="12.75">
      <c r="A49" s="12"/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1"/>
      <c r="V49" s="11"/>
    </row>
    <row r="50" spans="1:22" ht="12.75">
      <c r="A50" s="12"/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1"/>
      <c r="V50" s="11"/>
    </row>
    <row r="51" spans="1:22" ht="12.75">
      <c r="A51" s="12"/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1"/>
      <c r="V51" s="11"/>
    </row>
    <row r="52" spans="1:22" ht="12.75">
      <c r="A52" s="12"/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1"/>
      <c r="V52" s="11"/>
    </row>
    <row r="53" spans="1:22" ht="12.75">
      <c r="A53" s="12"/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1"/>
      <c r="V53" s="11"/>
    </row>
    <row r="54" spans="1:22" ht="12.75">
      <c r="A54" s="12"/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1"/>
      <c r="V54" s="11"/>
    </row>
    <row r="55" spans="1:22" ht="12.75">
      <c r="A55" s="12"/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1"/>
      <c r="V55" s="11"/>
    </row>
    <row r="56" spans="1:22" ht="12.75">
      <c r="A56" s="12"/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1"/>
      <c r="V56" s="11"/>
    </row>
    <row r="57" spans="1:22" ht="12.75">
      <c r="A57" s="12"/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1"/>
      <c r="V57" s="11"/>
    </row>
    <row r="58" spans="1:22" ht="12.75">
      <c r="A58" s="12"/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1"/>
      <c r="V58" s="11"/>
    </row>
    <row r="59" spans="1:22" ht="12.75">
      <c r="A59" s="12"/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1"/>
      <c r="V59" s="11"/>
    </row>
    <row r="60" spans="1:22" ht="12.75">
      <c r="A60" s="12"/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1"/>
      <c r="V60" s="11"/>
    </row>
    <row r="61" spans="1:22" ht="12.75">
      <c r="A61" s="12"/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1"/>
      <c r="V61" s="11"/>
    </row>
    <row r="62" spans="1:22" ht="12.75">
      <c r="A62" s="12"/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1"/>
      <c r="V62" s="11"/>
    </row>
    <row r="63" spans="1:22" ht="12.75">
      <c r="A63" s="12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1"/>
      <c r="V63" s="11"/>
    </row>
    <row r="64" spans="1:22" ht="12.75">
      <c r="A64" s="12"/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1"/>
      <c r="V64" s="11"/>
    </row>
    <row r="65" spans="1:22" ht="12.75">
      <c r="A65" s="12"/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1"/>
      <c r="V65" s="11"/>
    </row>
    <row r="66" spans="1:22" ht="12.75">
      <c r="A66" s="12"/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1"/>
      <c r="V66" s="11"/>
    </row>
    <row r="67" spans="1:22" ht="12.75">
      <c r="A67" s="12"/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1"/>
      <c r="V67" s="11"/>
    </row>
    <row r="68" spans="1:22" ht="12.75">
      <c r="A68" s="12"/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1"/>
      <c r="V68" s="11"/>
    </row>
    <row r="69" spans="1:22" ht="12.75">
      <c r="A69" s="12"/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1"/>
      <c r="V69" s="11"/>
    </row>
    <row r="70" spans="1:22" ht="12.75">
      <c r="A70" s="12"/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1"/>
      <c r="V70" s="11"/>
    </row>
    <row r="71" spans="1:22" ht="12.75">
      <c r="A71" s="12"/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1"/>
      <c r="V71" s="11"/>
    </row>
  </sheetData>
  <mergeCells count="8">
    <mergeCell ref="O3:Q3"/>
    <mergeCell ref="R3:T3"/>
    <mergeCell ref="B3:B4"/>
    <mergeCell ref="A3:A4"/>
    <mergeCell ref="C3:E3"/>
    <mergeCell ref="F3:H3"/>
    <mergeCell ref="I3:K3"/>
    <mergeCell ref="L3:N3"/>
  </mergeCells>
  <printOptions/>
  <pageMargins left="0.12" right="0.12" top="0.34" bottom="0.32" header="0.12" footer="0.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ВОЛОДЯ</dc:creator>
  <cp:keywords/>
  <dc:description/>
  <cp:lastModifiedBy>Гафаров</cp:lastModifiedBy>
  <cp:lastPrinted>2006-12-01T18:58:29Z</cp:lastPrinted>
  <dcterms:created xsi:type="dcterms:W3CDTF">2006-11-29T10:18:46Z</dcterms:created>
  <dcterms:modified xsi:type="dcterms:W3CDTF">2006-12-03T08:47:47Z</dcterms:modified>
  <cp:category/>
  <cp:version/>
  <cp:contentType/>
  <cp:contentStatus/>
</cp:coreProperties>
</file>